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18 domes lēmumi\protokols Nr.9 31.05.2018\"/>
    </mc:Choice>
  </mc:AlternateContent>
  <bookViews>
    <workbookView xWindow="0" yWindow="0" windowWidth="28800" windowHeight="12330"/>
  </bookViews>
  <sheets>
    <sheet name="Lapa1" sheetId="1" r:id="rId1"/>
  </sheets>
  <definedNames>
    <definedName name="_xlnm._FilterDatabase" localSheetId="0" hidden="1">Lapa1!$A$12:$D$35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1" i="1" l="1"/>
  <c r="D308" i="1"/>
  <c r="D305" i="1"/>
  <c r="D302" i="1" l="1"/>
  <c r="D378" i="1" l="1"/>
  <c r="D299" i="1"/>
  <c r="D343" i="1" l="1"/>
  <c r="D296" i="1"/>
  <c r="D293" i="1"/>
  <c r="D290" i="1"/>
  <c r="D287" i="1"/>
  <c r="D284" i="1"/>
  <c r="D281" i="1"/>
  <c r="D278" i="1"/>
  <c r="D275" i="1"/>
  <c r="D272" i="1"/>
  <c r="D340" i="1" l="1"/>
  <c r="D269" i="1"/>
  <c r="D266" i="1" l="1"/>
  <c r="D263" i="1"/>
  <c r="D260" i="1" l="1"/>
  <c r="D257" i="1" l="1"/>
  <c r="D254" i="1" l="1"/>
  <c r="D251" i="1" l="1"/>
  <c r="D248" i="1" l="1"/>
  <c r="D245" i="1"/>
  <c r="F355" i="1" s="1"/>
  <c r="D242" i="1" l="1"/>
  <c r="D239" i="1"/>
  <c r="D236" i="1"/>
  <c r="D233" i="1"/>
  <c r="D230" i="1"/>
  <c r="D227" i="1"/>
  <c r="D224" i="1"/>
  <c r="D221" i="1"/>
  <c r="D218" i="1"/>
  <c r="D215" i="1"/>
  <c r="D212" i="1"/>
  <c r="D209" i="1"/>
  <c r="D206" i="1"/>
  <c r="D203" i="1"/>
  <c r="D200" i="1"/>
  <c r="D197" i="1"/>
  <c r="D194" i="1"/>
  <c r="D191" i="1"/>
  <c r="D184" i="1" l="1"/>
  <c r="D337" i="1" l="1"/>
  <c r="D188" i="1"/>
  <c r="D334" i="1" l="1"/>
  <c r="D181" i="1"/>
  <c r="D177" i="1"/>
  <c r="D174" i="1"/>
  <c r="D170" i="1" l="1"/>
  <c r="D167" i="1"/>
  <c r="D164" i="1"/>
  <c r="D161" i="1"/>
  <c r="D374" i="1"/>
  <c r="D371" i="1"/>
  <c r="D158" i="1"/>
  <c r="D155" i="1"/>
  <c r="D152" i="1"/>
  <c r="D149" i="1"/>
  <c r="D134" i="1" l="1"/>
  <c r="D131" i="1"/>
  <c r="D128" i="1"/>
  <c r="D123" i="1" l="1"/>
  <c r="D120" i="1"/>
  <c r="D350" i="1" l="1"/>
  <c r="D116" i="1" l="1"/>
  <c r="D112" i="1"/>
  <c r="D107" i="1"/>
  <c r="D103" i="1"/>
  <c r="D100" i="1"/>
  <c r="D96" i="1"/>
  <c r="D84" i="1" l="1"/>
  <c r="D93" i="1"/>
  <c r="D331" i="1" l="1"/>
  <c r="D90" i="1"/>
  <c r="D368" i="1"/>
  <c r="E380" i="1" s="1"/>
  <c r="D61" i="1" l="1"/>
  <c r="F314" i="1" s="1"/>
  <c r="D328" i="1"/>
  <c r="D87" i="1"/>
  <c r="D325" i="1" l="1"/>
  <c r="D81" i="1"/>
  <c r="D386" i="1"/>
  <c r="D67" i="1"/>
  <c r="D64" i="1"/>
  <c r="D58" i="1"/>
  <c r="D322" i="1"/>
  <c r="D319" i="1"/>
  <c r="D55" i="1"/>
  <c r="D52" i="1"/>
  <c r="E355" i="1" l="1"/>
</calcChain>
</file>

<file path=xl/sharedStrings.xml><?xml version="1.0" encoding="utf-8"?>
<sst xmlns="http://schemas.openxmlformats.org/spreadsheetml/2006/main" count="774" uniqueCount="249">
  <si>
    <t xml:space="preserve">1.Pamatbudžeta plānoto ieņēmumu grozījumi </t>
  </si>
  <si>
    <t>1.1. Palielināt  plānotos ieņēmumus</t>
  </si>
  <si>
    <t>Kods</t>
  </si>
  <si>
    <t>Nosaukums</t>
  </si>
  <si>
    <t>Summa</t>
  </si>
  <si>
    <t>19.300</t>
  </si>
  <si>
    <t>Transferti</t>
  </si>
  <si>
    <t>soc.pabalsti</t>
  </si>
  <si>
    <t>Madonas  novada pašvaldības budžeta grozījumi 2018.gada   maijā</t>
  </si>
  <si>
    <t xml:space="preserve">Praulienas pagasta  pārvalde </t>
  </si>
  <si>
    <t>1.2. Samazināt plānotos ieņēmumus</t>
  </si>
  <si>
    <t xml:space="preserve">2.Pamatbudžeta plānoto izdevumu grozījumi </t>
  </si>
  <si>
    <t>2.1. Palielināt (piešķirt) finansējumu</t>
  </si>
  <si>
    <t>Iestāde, pasākums, projekts</t>
  </si>
  <si>
    <t>Paskaidrojums</t>
  </si>
  <si>
    <t>01.820</t>
  </si>
  <si>
    <t>Madonas novads</t>
  </si>
  <si>
    <t>Izdevumi kopā</t>
  </si>
  <si>
    <t xml:space="preserve">       Transferti</t>
  </si>
  <si>
    <t>10.700</t>
  </si>
  <si>
    <t>Pabalsts un palīdzība trūcīgajiem iedzīvotājiem</t>
  </si>
  <si>
    <t xml:space="preserve">       Pabalsti</t>
  </si>
  <si>
    <t>Praulienas pagasta pārvalde</t>
  </si>
  <si>
    <t>2.3. Samazināt     finansējumu</t>
  </si>
  <si>
    <t>uz pārvaldēm</t>
  </si>
  <si>
    <t>06.200</t>
  </si>
  <si>
    <t xml:space="preserve">   Pakalpojumi</t>
  </si>
  <si>
    <t>09.200</t>
  </si>
  <si>
    <t>Vispārējās izglītības iestāžu mācību vides uzlabošana Madonas novadā</t>
  </si>
  <si>
    <t>Projektēšana (būvekspertīzes)</t>
  </si>
  <si>
    <t>04.700</t>
  </si>
  <si>
    <t>Bērzaunes pagasta pārvalde</t>
  </si>
  <si>
    <t>Tūrisma informācijas centrs</t>
  </si>
  <si>
    <t xml:space="preserve">   Pamatlīdzekļi</t>
  </si>
  <si>
    <t>dators</t>
  </si>
  <si>
    <t>no atlikuma</t>
  </si>
  <si>
    <t>08.100</t>
  </si>
  <si>
    <t>Sports</t>
  </si>
  <si>
    <t>3.Speciālā budžeta grozījumi</t>
  </si>
  <si>
    <t>3.1. Palielināt  plānotos ieņēmumus</t>
  </si>
  <si>
    <t>3.2.Palielināt finansējumu</t>
  </si>
  <si>
    <t>3.3.Mainīt finansējumu pa EKK kodiem</t>
  </si>
  <si>
    <t>06.600</t>
  </si>
  <si>
    <t>Ceļu, ielu uzturēšana</t>
  </si>
  <si>
    <t xml:space="preserve">    Pamatlīdzekļi</t>
  </si>
  <si>
    <t>caurtekas izbūve</t>
  </si>
  <si>
    <t>06.601</t>
  </si>
  <si>
    <t>Dzelzavas pagasta pārvalde</t>
  </si>
  <si>
    <t>Nekustamā īpašuma uzt.nodaļa</t>
  </si>
  <si>
    <t>Krājumu, materiālu iegāde</t>
  </si>
  <si>
    <t>dārza inventārs</t>
  </si>
  <si>
    <t>Pamatlīdzekļi</t>
  </si>
  <si>
    <t>Traktors, ūdenssūknis</t>
  </si>
  <si>
    <t>08.212</t>
  </si>
  <si>
    <t>2.biblioteka</t>
  </si>
  <si>
    <t>Monitori</t>
  </si>
  <si>
    <t>Datori</t>
  </si>
  <si>
    <t>09.211</t>
  </si>
  <si>
    <t>Pamatskola</t>
  </si>
  <si>
    <t>Mēbeles</t>
  </si>
  <si>
    <t>Pakalpojumi</t>
  </si>
  <si>
    <t>Materiālu un krājumu iegāde</t>
  </si>
  <si>
    <t>08.200</t>
  </si>
  <si>
    <t>Madona</t>
  </si>
  <si>
    <t>Madonas novada bibliotēka</t>
  </si>
  <si>
    <t>Kultūras pasākumi -  kultūras iestāžu jubilejas</t>
  </si>
  <si>
    <t>Sarkaņu pagasta pārvalde</t>
  </si>
  <si>
    <t xml:space="preserve">Tautas nams - deju kolektīvs "Resgaļi" </t>
  </si>
  <si>
    <t xml:space="preserve">Kultūras pasākumi -  radošās darbības jubilejas </t>
  </si>
  <si>
    <t>uz Sarkaņu KN</t>
  </si>
  <si>
    <t xml:space="preserve">   Dotācija</t>
  </si>
  <si>
    <t xml:space="preserve">   Krājumu, materiālu iegāde</t>
  </si>
  <si>
    <t>07.200</t>
  </si>
  <si>
    <t>Zobārstniecība - informatīvais seminārs</t>
  </si>
  <si>
    <t>05.300</t>
  </si>
  <si>
    <t>Vides piesārņojuma novēršana un samazināšana</t>
  </si>
  <si>
    <t xml:space="preserve">Vestienas pagasta  pārvalde </t>
  </si>
  <si>
    <t>pasākums</t>
  </si>
  <si>
    <t>Vestienas pagasta pārvalde</t>
  </si>
  <si>
    <t>Pasākums "Veselības diena - Labo sajūtu diena"</t>
  </si>
  <si>
    <t>uz Vestienu</t>
  </si>
  <si>
    <t>Kultūras pasākumi -  pirts sajūtu festivāls</t>
  </si>
  <si>
    <t xml:space="preserve">Liezēres pagasta  pārvalde </t>
  </si>
  <si>
    <t>KN</t>
  </si>
  <si>
    <t>Liezēres pagasta pārvalde</t>
  </si>
  <si>
    <t>Kultūras nams</t>
  </si>
  <si>
    <t>09.100</t>
  </si>
  <si>
    <t xml:space="preserve">PII "Kastanītis" </t>
  </si>
  <si>
    <t>kopētājs</t>
  </si>
  <si>
    <t>01.100</t>
  </si>
  <si>
    <t>Barkavas pagasta pārvalde</t>
  </si>
  <si>
    <t>Pagasta pārvalde</t>
  </si>
  <si>
    <t>NĪ uzmēr.,reģistrēšana ZG</t>
  </si>
  <si>
    <t>Krājumi,materiāli</t>
  </si>
  <si>
    <t>automašīnu remontmateriāli</t>
  </si>
  <si>
    <t>Barkavas bibliotēka</t>
  </si>
  <si>
    <t>5 grāmatu plauktu iegāde</t>
  </si>
  <si>
    <t>tehniskā projekta izstrāde ugunsdrošibai</t>
  </si>
  <si>
    <t>tautas tērpiem</t>
  </si>
  <si>
    <t>Barkavas pamatskola</t>
  </si>
  <si>
    <t>basketbola vairogi sporta zālei</t>
  </si>
  <si>
    <t>Pirmsskolas izglītība</t>
  </si>
  <si>
    <t>mēbeles grupu paplašin.,mizu mulča bērnu rotaļu laukumam</t>
  </si>
  <si>
    <t>mēbeles grupu paplašin.</t>
  </si>
  <si>
    <t>Īpašumu uzturēšanas nodaļa</t>
  </si>
  <si>
    <t>atkritumu izvešana</t>
  </si>
  <si>
    <t>teritor.apzaļumošanas materiāli</t>
  </si>
  <si>
    <t>2.3.Mainīt finansējumu pa EKK kodiem</t>
  </si>
  <si>
    <t>Barkavas kultūras nams</t>
  </si>
  <si>
    <t>Atalgojums</t>
  </si>
  <si>
    <t>autoratlīdzība kult.pasākumiem</t>
  </si>
  <si>
    <t>VSAOI</t>
  </si>
  <si>
    <t>18.690</t>
  </si>
  <si>
    <t>Pārējie pašvaldību saņemtie valsts budžeta iestāžu transferti</t>
  </si>
  <si>
    <t xml:space="preserve"> KKF mūzikas skola</t>
  </si>
  <si>
    <t>09.500</t>
  </si>
  <si>
    <t>J.Norviļa Madonas mūzikas skola</t>
  </si>
  <si>
    <t>mūzikas instrumenti</t>
  </si>
  <si>
    <t>18.630</t>
  </si>
  <si>
    <t xml:space="preserve">  No valsts budžeta iestādēm saņemtie transferti ES  līdzfinansētajiem projektiem </t>
  </si>
  <si>
    <t>Proj. Mācību pārtraukšanas samazināšanai</t>
  </si>
  <si>
    <t>09.800</t>
  </si>
  <si>
    <t>Izdevumu kopā</t>
  </si>
  <si>
    <t>VOSAM</t>
  </si>
  <si>
    <t xml:space="preserve">Projekts "Atbalsts priekšlaicīgas mācību pārtraukšanas samazināšanai" </t>
  </si>
  <si>
    <t>Komandējumi</t>
  </si>
  <si>
    <t xml:space="preserve">Barkavas pagasta  pārvalde </t>
  </si>
  <si>
    <t>Kultūras nams - folkloras kopa "Madava"</t>
  </si>
  <si>
    <t>uz bibliotēku, Liezēres KN, Barkavas KN</t>
  </si>
  <si>
    <t>Mētrienas pagasta pārvalde</t>
  </si>
  <si>
    <t>ledusskapis</t>
  </si>
  <si>
    <t>PI grupas</t>
  </si>
  <si>
    <t>382-projektors;291-4-daļīga bērnu gultiņa</t>
  </si>
  <si>
    <t>06101</t>
  </si>
  <si>
    <t>Mārcienas pagasta pārvalde</t>
  </si>
  <si>
    <t>Dzīvojamā f-da uzturēšana</t>
  </si>
  <si>
    <t>2200</t>
  </si>
  <si>
    <t>krāsns remonts Meža 18</t>
  </si>
  <si>
    <t>Zemes kadastrālā uzmēŗīšana un ZG reģistrēšana</t>
  </si>
  <si>
    <t xml:space="preserve">Dzīvokļu vērtēšana </t>
  </si>
  <si>
    <t>06601</t>
  </si>
  <si>
    <t>ĪU nodaļa</t>
  </si>
  <si>
    <t>zāles pļaujamais traktorītis</t>
  </si>
  <si>
    <t>08110</t>
  </si>
  <si>
    <t>BMX trases uzlabošana</t>
  </si>
  <si>
    <t>Bērzaunes PII "Vārpiņa" pārbūve</t>
  </si>
  <si>
    <t>Nepabeigtā būvniecība</t>
  </si>
  <si>
    <t>06.100</t>
  </si>
  <si>
    <t>Kalsnavas pagasta pārvalde</t>
  </si>
  <si>
    <t xml:space="preserve">bezcerīgo parādsaistību segšana pašvaldības dzīvokļiem </t>
  </si>
  <si>
    <t>Barkava pagasta pārvalde</t>
  </si>
  <si>
    <t>latvāņu ierobežošana</t>
  </si>
  <si>
    <t>Zivsaimnieciskās ekspluatācijas noteikumu izstrāde, zivju resursu pavairošana</t>
  </si>
  <si>
    <t>Datorprogrammatūras licenču noma Madonas novada izglītības iestādēs</t>
  </si>
  <si>
    <t>Pašvaldība</t>
  </si>
  <si>
    <t>DVS Namejs funkcionalitātes uzlabošana</t>
  </si>
  <si>
    <t>10.900</t>
  </si>
  <si>
    <t>Sociālais dienests</t>
  </si>
  <si>
    <t>08.400</t>
  </si>
  <si>
    <t>Biedrība "Mēs saviem bērniem"</t>
  </si>
  <si>
    <t>Dotācija</t>
  </si>
  <si>
    <t>sociālās rehabilitācijas pakalpojumi</t>
  </si>
  <si>
    <t xml:space="preserve">Ļaudonas pagasta  pārvalde </t>
  </si>
  <si>
    <t>KN kolekt.vad.</t>
  </si>
  <si>
    <t>Ļaudonas pagasta pārvalde</t>
  </si>
  <si>
    <t>vidējās paaudzes deju kolektīva vad.</t>
  </si>
  <si>
    <t>jauniešu pūtēju orķestru nometne</t>
  </si>
  <si>
    <t>Izglītības  pasākumi -  atbalsts talantīgiem skolēniem</t>
  </si>
  <si>
    <t>uz  mūzikas skolu</t>
  </si>
  <si>
    <t xml:space="preserve">Komandējumi </t>
  </si>
  <si>
    <t>Energoefektivitātes pasākumi daudzdzīvokļu dzīvojamās mājās</t>
  </si>
  <si>
    <t>līdzfinansējums</t>
  </si>
  <si>
    <t>autobuss</t>
  </si>
  <si>
    <t>09.300</t>
  </si>
  <si>
    <t>Skolēnu pārvadājumi</t>
  </si>
  <si>
    <t>Madonas pilsētas vidusskola</t>
  </si>
  <si>
    <t xml:space="preserve">uz  Praulienu </t>
  </si>
  <si>
    <t>Energoefektivitātes paaugstināšanas pasākumi Liezēres PII</t>
  </si>
  <si>
    <t>18.620</t>
  </si>
  <si>
    <t>Pašvaldību saņemtie valsts budžeta transferti noteiktam mērķim</t>
  </si>
  <si>
    <t>ēdināšana 1.4.kl.</t>
  </si>
  <si>
    <t xml:space="preserve">Aronas pagasta  pārvalde </t>
  </si>
  <si>
    <t>ēdināšana 1.4.kl.janv.</t>
  </si>
  <si>
    <t xml:space="preserve">Barkavas pagasta pārvalde </t>
  </si>
  <si>
    <t xml:space="preserve">Kalsnavas pagasta pārvalde </t>
  </si>
  <si>
    <t xml:space="preserve">Lazdonas pagasta pārvalde </t>
  </si>
  <si>
    <t xml:space="preserve">Liezēres  pagasta pārvalde </t>
  </si>
  <si>
    <t xml:space="preserve">Ļaudonas  pagasta pārvalde </t>
  </si>
  <si>
    <t xml:space="preserve">Mārcienas pagasta pārvalde </t>
  </si>
  <si>
    <t xml:space="preserve">Mētrienas pagasta pārvalde </t>
  </si>
  <si>
    <t xml:space="preserve">Ošupes pagasta pārvalde </t>
  </si>
  <si>
    <t xml:space="preserve">Praulienas pagasta pārvalde  </t>
  </si>
  <si>
    <t xml:space="preserve">Vestienas pagasta pārvalde </t>
  </si>
  <si>
    <t>Aronas pagasta pārvalde</t>
  </si>
  <si>
    <t>Lazdonas pagasta pārvalde</t>
  </si>
  <si>
    <t>Vidusskola</t>
  </si>
  <si>
    <t>Sākumskola</t>
  </si>
  <si>
    <t>Ošupes pagasta pārvalde</t>
  </si>
  <si>
    <t>Praulienas  pagasta pārvalde</t>
  </si>
  <si>
    <t>Vestienas  pagasta pārvalde</t>
  </si>
  <si>
    <t>09.600</t>
  </si>
  <si>
    <t>Ēdināšanas dienests</t>
  </si>
  <si>
    <t>1/4 kl.audzēkņu ēdināšana Skolas ielā 10.</t>
  </si>
  <si>
    <t>Brāļu draudze Biedrība</t>
  </si>
  <si>
    <t>CFLA</t>
  </si>
  <si>
    <t>Uzņēmējdarbības atbalsts</t>
  </si>
  <si>
    <t>Ūdensvada un kanalizācijas izbūve Smilšu ielā</t>
  </si>
  <si>
    <t>J.Alunāna parka atjaunošana Madonas novada Kalsnavas pagastā</t>
  </si>
  <si>
    <t>kredīts</t>
  </si>
  <si>
    <t>Bērzaunes pagasta tautas nama pārbūve un aprīkojuma iegāde</t>
  </si>
  <si>
    <t xml:space="preserve">Kultūrvēsturiskā mantojuma un amata prasmju skolas pilnveidošana Sarkaņu pagastā </t>
  </si>
  <si>
    <t>VK</t>
  </si>
  <si>
    <t xml:space="preserve">ELFLA projekts "Ļaudonas kultūras nama atjaunošana" </t>
  </si>
  <si>
    <t xml:space="preserve">ELFLA projekts "Sociālo pakalpojumu uzlabošana Madonas novada Kalsnavas pagastā" </t>
  </si>
  <si>
    <t>no DRN atlikuma</t>
  </si>
  <si>
    <t>Autoceļa Kalnagals-Ozoliņi Madonas novada Ošupes pagastā rekonstrukcija</t>
  </si>
  <si>
    <t xml:space="preserve">Iedzīvotāju ienākuma nodoklis </t>
  </si>
  <si>
    <t>uz Sarkaņiem KN</t>
  </si>
  <si>
    <t xml:space="preserve"> KN</t>
  </si>
  <si>
    <t>SAB "Smeceres sils" (šautuve)</t>
  </si>
  <si>
    <t>Bērnu rotaļu laukumu iekārtu piegāde un uzstādīšana</t>
  </si>
  <si>
    <t>uz vsk.,Bērzaunes PII, energoefekt.proj., Smeceres sils, rotaļu laukumi</t>
  </si>
  <si>
    <t>Izglītības  pasākums -  Latvju bērni danci veda</t>
  </si>
  <si>
    <t xml:space="preserve">Biedrība "Bērnu un jauniešu apvienība "Rīts"" </t>
  </si>
  <si>
    <t xml:space="preserve">    Dotācija</t>
  </si>
  <si>
    <t xml:space="preserve">Biedrība "Pļavu golfa laukums "Kalnozoli"" </t>
  </si>
  <si>
    <t xml:space="preserve">Biedrība "Madonas grāmatu draugu biedrība" </t>
  </si>
  <si>
    <t xml:space="preserve">Biedrība "Mēs Barkavas pagastam" </t>
  </si>
  <si>
    <t xml:space="preserve">Biedrība "Ābele" </t>
  </si>
  <si>
    <t xml:space="preserve">Biedrība "Mēs saviem bērniem" </t>
  </si>
  <si>
    <t xml:space="preserve">Biedrība "Ozols un Zīle" </t>
  </si>
  <si>
    <t>Biedrība "Ļaudonas pagasta makšķernieku klubs "Savieši""</t>
  </si>
  <si>
    <t>Madonas novada pašvaldības Nevalstisko organizāciju programmu projektu konkurss</t>
  </si>
  <si>
    <t>uz nevalstiskajām organizācijām</t>
  </si>
  <si>
    <t>Lielā talka</t>
  </si>
  <si>
    <t>Vides piesārņojuma novēršana un samazināšana (lielā talka)</t>
  </si>
  <si>
    <t>Madonas evanģēliski luteriskā draudze</t>
  </si>
  <si>
    <t>05.400</t>
  </si>
  <si>
    <t>Dzīvojamā fonda uzturēšana</t>
  </si>
  <si>
    <t>Finansēšana</t>
  </si>
  <si>
    <t>SIA "Kalsnavas komunālais uzņēmums" pamatkapitāla palielināšana</t>
  </si>
  <si>
    <t>SAB "Smeceres sils" - meža zemes atbežošana</t>
  </si>
  <si>
    <t>Madonas reģiona audžuģimeņu biedrība "Spēkavots"</t>
  </si>
  <si>
    <t>Madonas bērnu un jaunatnes sporta skola</t>
  </si>
  <si>
    <t xml:space="preserve">Ošupes pagasta  pārvalde </t>
  </si>
  <si>
    <t>Pielikums Nr.1</t>
  </si>
  <si>
    <t>Madonas novada pašvaldības domes</t>
  </si>
  <si>
    <t>31.05.2018. lēmumam Nr.233</t>
  </si>
  <si>
    <t>(protokols Nr.9, 38.p.)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</si>
</sst>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u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b/>
      <sz val="11"/>
      <name val="Calibri"/>
      <family val="2"/>
      <charset val="186"/>
      <scheme val="minor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49" fontId="0" fillId="0" borderId="1" xfId="0" applyNumberFormat="1" applyFill="1" applyBorder="1" applyAlignment="1">
      <alignment horizontal="left" wrapText="1"/>
    </xf>
    <xf numFmtId="1" fontId="0" fillId="0" borderId="1" xfId="0" applyNumberFormat="1" applyFill="1" applyBorder="1" applyAlignment="1">
      <alignment horizontal="right" wrapText="1"/>
    </xf>
    <xf numFmtId="49" fontId="0" fillId="0" borderId="2" xfId="0" applyNumberFormat="1" applyFill="1" applyBorder="1" applyAlignment="1">
      <alignment horizontal="left" wrapText="1"/>
    </xf>
    <xf numFmtId="0" fontId="4" fillId="0" borderId="2" xfId="0" applyFont="1" applyBorder="1" applyAlignment="1"/>
    <xf numFmtId="0" fontId="3" fillId="0" borderId="1" xfId="0" quotePrefix="1" applyFont="1" applyBorder="1"/>
    <xf numFmtId="0" fontId="0" fillId="0" borderId="1" xfId="0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top" wrapText="1"/>
    </xf>
    <xf numFmtId="0" fontId="4" fillId="0" borderId="0" xfId="0" applyFont="1" applyBorder="1" applyAlignment="1"/>
    <xf numFmtId="0" fontId="0" fillId="0" borderId="1" xfId="0" quotePrefix="1" applyBorder="1" applyAlignment="1">
      <alignment wrapText="1"/>
    </xf>
    <xf numFmtId="0" fontId="1" fillId="0" borderId="1" xfId="0" applyFont="1" applyBorder="1" applyAlignment="1">
      <alignment wrapText="1"/>
    </xf>
    <xf numFmtId="3" fontId="0" fillId="0" borderId="1" xfId="0" applyNumberForma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0" fillId="0" borderId="1" xfId="0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1" fillId="0" borderId="0" xfId="0" applyFont="1" applyBorder="1"/>
    <xf numFmtId="0" fontId="6" fillId="0" borderId="1" xfId="0" applyFont="1" applyFill="1" applyBorder="1" applyAlignment="1">
      <alignment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wrapText="1"/>
    </xf>
    <xf numFmtId="0" fontId="1" fillId="0" borderId="1" xfId="0" applyFont="1" applyBorder="1"/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/>
    <xf numFmtId="0" fontId="0" fillId="0" borderId="0" xfId="0" applyFill="1" applyBorder="1"/>
    <xf numFmtId="49" fontId="0" fillId="0" borderId="2" xfId="0" applyNumberFormat="1" applyFill="1" applyBorder="1" applyAlignment="1">
      <alignment horizontal="left"/>
    </xf>
    <xf numFmtId="49" fontId="0" fillId="0" borderId="0" xfId="0" applyNumberFormat="1" applyFill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right" vertical="top" wrapText="1"/>
    </xf>
    <xf numFmtId="0" fontId="4" fillId="0" borderId="1" xfId="0" quotePrefix="1" applyFont="1" applyBorder="1"/>
    <xf numFmtId="0" fontId="3" fillId="0" borderId="1" xfId="0" applyFont="1" applyBorder="1" applyAlignment="1">
      <alignment wrapText="1"/>
    </xf>
    <xf numFmtId="49" fontId="4" fillId="0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3" fillId="0" borderId="1" xfId="0" quotePrefix="1" applyFont="1" applyBorder="1" applyAlignment="1">
      <alignment wrapText="1"/>
    </xf>
    <xf numFmtId="3" fontId="8" fillId="0" borderId="1" xfId="0" applyNumberFormat="1" applyFont="1" applyBorder="1" applyAlignment="1">
      <alignment wrapText="1"/>
    </xf>
    <xf numFmtId="3" fontId="0" fillId="0" borderId="0" xfId="0" applyNumberFormat="1"/>
    <xf numFmtId="49" fontId="0" fillId="0" borderId="1" xfId="0" quotePrefix="1" applyNumberFormat="1" applyFill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49" fontId="0" fillId="0" borderId="2" xfId="0" applyNumberFormat="1" applyFill="1" applyBorder="1" applyAlignment="1">
      <alignment horizontal="left" wrapText="1"/>
    </xf>
    <xf numFmtId="0" fontId="0" fillId="0" borderId="0" xfId="0" applyAlignment="1">
      <alignment wrapText="1"/>
    </xf>
    <xf numFmtId="49" fontId="0" fillId="0" borderId="1" xfId="0" applyNumberFormat="1" applyFont="1" applyBorder="1" applyAlignment="1">
      <alignment horizontal="right"/>
    </xf>
    <xf numFmtId="0" fontId="0" fillId="0" borderId="1" xfId="0" applyFont="1" applyBorder="1"/>
    <xf numFmtId="49" fontId="0" fillId="0" borderId="1" xfId="0" applyNumberFormat="1" applyFont="1" applyBorder="1" applyAlignment="1">
      <alignment horizontal="left"/>
    </xf>
    <xf numFmtId="49" fontId="0" fillId="0" borderId="2" xfId="0" applyNumberFormat="1" applyFill="1" applyBorder="1" applyAlignment="1">
      <alignment horizontal="left" wrapText="1"/>
    </xf>
    <xf numFmtId="49" fontId="0" fillId="0" borderId="0" xfId="0" applyNumberFormat="1" applyFill="1" applyBorder="1" applyAlignment="1">
      <alignment horizontal="left" wrapText="1"/>
    </xf>
    <xf numFmtId="49" fontId="0" fillId="0" borderId="0" xfId="0" applyNumberFormat="1" applyFill="1" applyBorder="1" applyAlignment="1">
      <alignment horizontal="left" wrapText="1"/>
    </xf>
    <xf numFmtId="0" fontId="0" fillId="0" borderId="0" xfId="0" applyFont="1" applyBorder="1"/>
    <xf numFmtId="0" fontId="3" fillId="0" borderId="0" xfId="0" applyFont="1" applyBorder="1" applyAlignment="1"/>
    <xf numFmtId="49" fontId="0" fillId="0" borderId="0" xfId="0" applyNumberFormat="1" applyFill="1" applyBorder="1" applyAlignment="1">
      <alignment wrapText="1"/>
    </xf>
    <xf numFmtId="49" fontId="0" fillId="0" borderId="2" xfId="0" applyNumberFormat="1" applyFill="1" applyBorder="1" applyAlignment="1">
      <alignment wrapText="1"/>
    </xf>
    <xf numFmtId="0" fontId="3" fillId="0" borderId="1" xfId="0" quotePrefix="1" applyFont="1" applyBorder="1" applyAlignment="1">
      <alignment vertical="top" wrapText="1"/>
    </xf>
    <xf numFmtId="0" fontId="4" fillId="0" borderId="0" xfId="0" applyFont="1" applyAlignment="1">
      <alignment wrapText="1"/>
    </xf>
    <xf numFmtId="0" fontId="0" fillId="0" borderId="1" xfId="0" quotePrefix="1" applyBorder="1"/>
    <xf numFmtId="0" fontId="3" fillId="0" borderId="0" xfId="0" quotePrefix="1" applyFont="1" applyBorder="1"/>
    <xf numFmtId="0" fontId="0" fillId="0" borderId="0" xfId="0" quotePrefix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 applyBorder="1" applyAlignment="1">
      <alignment wrapText="1"/>
    </xf>
    <xf numFmtId="49" fontId="0" fillId="0" borderId="0" xfId="0" applyNumberFormat="1" applyFill="1" applyBorder="1" applyAlignment="1">
      <alignment horizontal="left" wrapText="1"/>
    </xf>
    <xf numFmtId="0" fontId="1" fillId="0" borderId="3" xfId="0" applyFont="1" applyFill="1" applyBorder="1" applyAlignment="1">
      <alignment wrapText="1"/>
    </xf>
    <xf numFmtId="0" fontId="1" fillId="0" borderId="0" xfId="0" applyFont="1"/>
    <xf numFmtId="49" fontId="0" fillId="0" borderId="2" xfId="0" applyNumberFormat="1" applyFill="1" applyBorder="1" applyAlignment="1">
      <alignment horizontal="left" wrapText="1"/>
    </xf>
    <xf numFmtId="49" fontId="0" fillId="0" borderId="0" xfId="0" applyNumberForma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2"/>
  <sheetViews>
    <sheetView tabSelected="1" topLeftCell="A280" zoomScaleNormal="100" workbookViewId="0">
      <selection activeCell="F401" sqref="F401"/>
    </sheetView>
  </sheetViews>
  <sheetFormatPr defaultRowHeight="15" x14ac:dyDescent="0.25"/>
  <cols>
    <col min="1" max="1" width="13.140625" customWidth="1"/>
    <col min="2" max="2" width="26.5703125" bestFit="1" customWidth="1"/>
    <col min="3" max="3" width="32.42578125" customWidth="1"/>
    <col min="5" max="5" width="24.7109375" customWidth="1"/>
    <col min="6" max="6" width="6.42578125" bestFit="1" customWidth="1"/>
  </cols>
  <sheetData>
    <row r="1" spans="1:6" x14ac:dyDescent="0.25">
      <c r="C1" s="78" t="s">
        <v>245</v>
      </c>
      <c r="D1" s="78"/>
      <c r="E1" s="78"/>
    </row>
    <row r="2" spans="1:6" x14ac:dyDescent="0.25">
      <c r="C2" s="78" t="s">
        <v>246</v>
      </c>
      <c r="D2" s="78"/>
      <c r="E2" s="78"/>
    </row>
    <row r="3" spans="1:6" x14ac:dyDescent="0.25">
      <c r="C3" s="78" t="s">
        <v>247</v>
      </c>
      <c r="D3" s="78"/>
      <c r="E3" s="78"/>
    </row>
    <row r="4" spans="1:6" x14ac:dyDescent="0.25">
      <c r="C4" s="78" t="s">
        <v>248</v>
      </c>
      <c r="D4" s="78"/>
      <c r="E4" s="78"/>
    </row>
    <row r="6" spans="1:6" x14ac:dyDescent="0.25">
      <c r="A6" s="75" t="s">
        <v>8</v>
      </c>
      <c r="B6" s="75"/>
      <c r="C6" s="75"/>
      <c r="D6" s="75"/>
      <c r="E6" s="75"/>
    </row>
    <row r="7" spans="1:6" x14ac:dyDescent="0.25">
      <c r="B7" s="1"/>
      <c r="C7" s="2"/>
      <c r="D7" s="1"/>
    </row>
    <row r="8" spans="1:6" x14ac:dyDescent="0.25">
      <c r="A8" s="76" t="s">
        <v>0</v>
      </c>
      <c r="B8" s="76"/>
      <c r="C8" s="76"/>
      <c r="D8" s="76"/>
    </row>
    <row r="9" spans="1:6" x14ac:dyDescent="0.25">
      <c r="B9" s="2"/>
      <c r="D9" s="1"/>
    </row>
    <row r="10" spans="1:6" x14ac:dyDescent="0.25">
      <c r="A10" s="2" t="s">
        <v>1</v>
      </c>
      <c r="B10" s="2"/>
      <c r="D10" s="1"/>
    </row>
    <row r="11" spans="1:6" x14ac:dyDescent="0.25">
      <c r="B11" s="1"/>
      <c r="C11" s="2"/>
      <c r="D11" s="1"/>
    </row>
    <row r="12" spans="1:6" x14ac:dyDescent="0.25">
      <c r="A12" s="3" t="s">
        <v>2</v>
      </c>
      <c r="B12" s="4" t="s">
        <v>3</v>
      </c>
      <c r="C12" s="5" t="s">
        <v>3</v>
      </c>
      <c r="D12" s="6" t="s">
        <v>4</v>
      </c>
    </row>
    <row r="13" spans="1:6" x14ac:dyDescent="0.25">
      <c r="A13" s="7" t="s">
        <v>5</v>
      </c>
      <c r="B13" s="7" t="s">
        <v>9</v>
      </c>
      <c r="C13" s="7" t="s">
        <v>6</v>
      </c>
      <c r="D13" s="8">
        <v>8500</v>
      </c>
      <c r="E13" s="62" t="s">
        <v>7</v>
      </c>
      <c r="F13" s="61"/>
    </row>
    <row r="14" spans="1:6" x14ac:dyDescent="0.25">
      <c r="A14" s="7" t="s">
        <v>5</v>
      </c>
      <c r="B14" s="7" t="s">
        <v>76</v>
      </c>
      <c r="C14" s="7" t="s">
        <v>6</v>
      </c>
      <c r="D14" s="8">
        <v>1000</v>
      </c>
      <c r="E14" s="34" t="s">
        <v>77</v>
      </c>
      <c r="F14" s="30"/>
    </row>
    <row r="15" spans="1:6" x14ac:dyDescent="0.25">
      <c r="A15" s="7" t="s">
        <v>5</v>
      </c>
      <c r="B15" s="7" t="s">
        <v>82</v>
      </c>
      <c r="C15" s="7" t="s">
        <v>6</v>
      </c>
      <c r="D15" s="8">
        <v>300</v>
      </c>
      <c r="E15" s="9" t="s">
        <v>83</v>
      </c>
      <c r="F15" s="30"/>
    </row>
    <row r="16" spans="1:6" ht="26.25" x14ac:dyDescent="0.25">
      <c r="A16" s="47" t="s">
        <v>112</v>
      </c>
      <c r="B16" s="7" t="s">
        <v>63</v>
      </c>
      <c r="C16" s="40" t="s">
        <v>113</v>
      </c>
      <c r="D16" s="8">
        <v>1400</v>
      </c>
      <c r="E16" s="61" t="s">
        <v>114</v>
      </c>
      <c r="F16" s="61"/>
    </row>
    <row r="17" spans="1:6" ht="47.25" x14ac:dyDescent="0.25">
      <c r="A17" s="47" t="s">
        <v>118</v>
      </c>
      <c r="B17" s="7" t="s">
        <v>16</v>
      </c>
      <c r="C17" s="48" t="s">
        <v>119</v>
      </c>
      <c r="D17" s="8">
        <v>34403</v>
      </c>
      <c r="E17" s="35" t="s">
        <v>120</v>
      </c>
      <c r="F17" s="35"/>
    </row>
    <row r="18" spans="1:6" x14ac:dyDescent="0.25">
      <c r="A18" s="7" t="s">
        <v>5</v>
      </c>
      <c r="B18" s="7" t="s">
        <v>126</v>
      </c>
      <c r="C18" s="7" t="s">
        <v>6</v>
      </c>
      <c r="D18" s="8">
        <v>100</v>
      </c>
      <c r="E18" s="51" t="s">
        <v>83</v>
      </c>
      <c r="F18" s="35"/>
    </row>
    <row r="19" spans="1:6" x14ac:dyDescent="0.25">
      <c r="A19" s="7" t="s">
        <v>5</v>
      </c>
      <c r="B19" s="7" t="s">
        <v>162</v>
      </c>
      <c r="C19" s="7" t="s">
        <v>6</v>
      </c>
      <c r="D19" s="8">
        <v>1164</v>
      </c>
      <c r="E19" s="56" t="s">
        <v>163</v>
      </c>
      <c r="F19" s="57"/>
    </row>
    <row r="20" spans="1:6" x14ac:dyDescent="0.25">
      <c r="A20" s="7" t="s">
        <v>5</v>
      </c>
      <c r="B20" s="7" t="s">
        <v>9</v>
      </c>
      <c r="C20" s="7" t="s">
        <v>6</v>
      </c>
      <c r="D20" s="8">
        <v>133</v>
      </c>
      <c r="E20" s="58" t="s">
        <v>172</v>
      </c>
      <c r="F20" s="58"/>
    </row>
    <row r="21" spans="1:6" ht="31.5" x14ac:dyDescent="0.25">
      <c r="A21" s="63" t="s">
        <v>178</v>
      </c>
      <c r="B21" s="7" t="s">
        <v>63</v>
      </c>
      <c r="C21" s="48" t="s">
        <v>179</v>
      </c>
      <c r="D21" s="43">
        <v>24802</v>
      </c>
      <c r="E21" s="73" t="s">
        <v>180</v>
      </c>
      <c r="F21" s="74"/>
    </row>
    <row r="22" spans="1:6" ht="31.5" x14ac:dyDescent="0.25">
      <c r="A22" s="63" t="s">
        <v>178</v>
      </c>
      <c r="B22" s="7" t="s">
        <v>16</v>
      </c>
      <c r="C22" s="48" t="s">
        <v>179</v>
      </c>
      <c r="D22" s="43">
        <v>25150</v>
      </c>
      <c r="E22" s="73" t="s">
        <v>180</v>
      </c>
      <c r="F22" s="74"/>
    </row>
    <row r="23" spans="1:6" x14ac:dyDescent="0.25">
      <c r="A23" s="7" t="s">
        <v>5</v>
      </c>
      <c r="B23" s="7" t="s">
        <v>181</v>
      </c>
      <c r="C23" s="7" t="s">
        <v>6</v>
      </c>
      <c r="D23" s="8">
        <v>1921</v>
      </c>
      <c r="E23" s="73" t="s">
        <v>182</v>
      </c>
      <c r="F23" s="74"/>
    </row>
    <row r="24" spans="1:6" x14ac:dyDescent="0.25">
      <c r="A24" s="7" t="s">
        <v>5</v>
      </c>
      <c r="B24" s="7" t="s">
        <v>183</v>
      </c>
      <c r="C24" s="7" t="s">
        <v>6</v>
      </c>
      <c r="D24" s="8">
        <v>2213</v>
      </c>
      <c r="E24" s="73" t="s">
        <v>182</v>
      </c>
      <c r="F24" s="74"/>
    </row>
    <row r="25" spans="1:6" x14ac:dyDescent="0.25">
      <c r="A25" s="7" t="s">
        <v>5</v>
      </c>
      <c r="B25" s="7" t="s">
        <v>31</v>
      </c>
      <c r="C25" s="7" t="s">
        <v>6</v>
      </c>
      <c r="D25" s="8">
        <v>2503</v>
      </c>
      <c r="E25" s="73" t="s">
        <v>182</v>
      </c>
      <c r="F25" s="74"/>
    </row>
    <row r="26" spans="1:6" x14ac:dyDescent="0.25">
      <c r="A26" s="7" t="s">
        <v>5</v>
      </c>
      <c r="B26" s="7" t="s">
        <v>47</v>
      </c>
      <c r="C26" s="7" t="s">
        <v>6</v>
      </c>
      <c r="D26" s="8">
        <v>2270</v>
      </c>
      <c r="E26" s="73" t="s">
        <v>182</v>
      </c>
      <c r="F26" s="74"/>
    </row>
    <row r="27" spans="1:6" x14ac:dyDescent="0.25">
      <c r="A27" s="7" t="s">
        <v>5</v>
      </c>
      <c r="B27" s="7" t="s">
        <v>184</v>
      </c>
      <c r="C27" s="7" t="s">
        <v>6</v>
      </c>
      <c r="D27" s="8">
        <v>3202</v>
      </c>
      <c r="E27" s="73" t="s">
        <v>182</v>
      </c>
      <c r="F27" s="74"/>
    </row>
    <row r="28" spans="1:6" x14ac:dyDescent="0.25">
      <c r="A28" s="7" t="s">
        <v>5</v>
      </c>
      <c r="B28" s="7" t="s">
        <v>185</v>
      </c>
      <c r="C28" s="7" t="s">
        <v>6</v>
      </c>
      <c r="D28" s="8">
        <v>1165</v>
      </c>
      <c r="E28" s="73" t="s">
        <v>182</v>
      </c>
      <c r="F28" s="74"/>
    </row>
    <row r="29" spans="1:6" x14ac:dyDescent="0.25">
      <c r="A29" s="7" t="s">
        <v>5</v>
      </c>
      <c r="B29" s="7" t="s">
        <v>186</v>
      </c>
      <c r="C29" s="7" t="s">
        <v>6</v>
      </c>
      <c r="D29" s="8">
        <v>1979</v>
      </c>
      <c r="E29" s="73" t="s">
        <v>182</v>
      </c>
      <c r="F29" s="74"/>
    </row>
    <row r="30" spans="1:6" x14ac:dyDescent="0.25">
      <c r="A30" s="7" t="s">
        <v>5</v>
      </c>
      <c r="B30" s="7" t="s">
        <v>187</v>
      </c>
      <c r="C30" s="7" t="s">
        <v>6</v>
      </c>
      <c r="D30" s="8">
        <v>2504</v>
      </c>
      <c r="E30" s="73" t="s">
        <v>182</v>
      </c>
      <c r="F30" s="74"/>
    </row>
    <row r="31" spans="1:6" x14ac:dyDescent="0.25">
      <c r="A31" s="7" t="s">
        <v>5</v>
      </c>
      <c r="B31" s="7" t="s">
        <v>188</v>
      </c>
      <c r="C31" s="7" t="s">
        <v>6</v>
      </c>
      <c r="D31" s="8">
        <v>815</v>
      </c>
      <c r="E31" s="73" t="s">
        <v>182</v>
      </c>
      <c r="F31" s="74"/>
    </row>
    <row r="32" spans="1:6" x14ac:dyDescent="0.25">
      <c r="A32" s="7" t="s">
        <v>5</v>
      </c>
      <c r="B32" s="7" t="s">
        <v>189</v>
      </c>
      <c r="C32" s="7" t="s">
        <v>6</v>
      </c>
      <c r="D32" s="8">
        <v>931</v>
      </c>
      <c r="E32" s="73" t="s">
        <v>182</v>
      </c>
      <c r="F32" s="74"/>
    </row>
    <row r="33" spans="1:6" x14ac:dyDescent="0.25">
      <c r="A33" s="7" t="s">
        <v>5</v>
      </c>
      <c r="B33" s="7" t="s">
        <v>190</v>
      </c>
      <c r="C33" s="7" t="s">
        <v>6</v>
      </c>
      <c r="D33" s="8">
        <v>1688</v>
      </c>
      <c r="E33" s="73" t="s">
        <v>182</v>
      </c>
      <c r="F33" s="74"/>
    </row>
    <row r="34" spans="1:6" x14ac:dyDescent="0.25">
      <c r="A34" s="7" t="s">
        <v>5</v>
      </c>
      <c r="B34" s="7" t="s">
        <v>191</v>
      </c>
      <c r="C34" s="7" t="s">
        <v>6</v>
      </c>
      <c r="D34" s="8">
        <v>2794</v>
      </c>
      <c r="E34" s="73" t="s">
        <v>182</v>
      </c>
      <c r="F34" s="74"/>
    </row>
    <row r="35" spans="1:6" x14ac:dyDescent="0.25">
      <c r="A35" s="7" t="s">
        <v>5</v>
      </c>
      <c r="B35" s="7" t="s">
        <v>192</v>
      </c>
      <c r="C35" s="7" t="s">
        <v>6</v>
      </c>
      <c r="D35" s="8">
        <v>1165</v>
      </c>
      <c r="E35" s="73" t="s">
        <v>182</v>
      </c>
      <c r="F35" s="74"/>
    </row>
    <row r="36" spans="1:6" ht="47.25" x14ac:dyDescent="0.25">
      <c r="A36" s="47" t="s">
        <v>118</v>
      </c>
      <c r="B36" s="7" t="s">
        <v>16</v>
      </c>
      <c r="C36" s="48" t="s">
        <v>119</v>
      </c>
      <c r="D36" s="8">
        <v>201580</v>
      </c>
      <c r="E36" s="58" t="s">
        <v>204</v>
      </c>
      <c r="F36" s="58"/>
    </row>
    <row r="37" spans="1:6" x14ac:dyDescent="0.25">
      <c r="A37" s="65" t="s">
        <v>89</v>
      </c>
      <c r="B37" s="19" t="s">
        <v>66</v>
      </c>
      <c r="C37" s="21" t="s">
        <v>216</v>
      </c>
      <c r="D37" s="12">
        <v>100</v>
      </c>
      <c r="E37" t="s">
        <v>218</v>
      </c>
      <c r="F37" s="58"/>
    </row>
    <row r="38" spans="1:6" x14ac:dyDescent="0.25">
      <c r="A38" s="7" t="s">
        <v>5</v>
      </c>
      <c r="B38" s="7" t="s">
        <v>191</v>
      </c>
      <c r="C38" s="7" t="s">
        <v>6</v>
      </c>
      <c r="D38" s="8">
        <v>193</v>
      </c>
      <c r="E38" s="58" t="s">
        <v>172</v>
      </c>
      <c r="F38" s="58"/>
    </row>
    <row r="39" spans="1:6" x14ac:dyDescent="0.25">
      <c r="A39" s="7" t="s">
        <v>5</v>
      </c>
      <c r="B39" s="7" t="s">
        <v>190</v>
      </c>
      <c r="C39" s="7" t="s">
        <v>6</v>
      </c>
      <c r="D39" s="8">
        <v>2240</v>
      </c>
      <c r="E39" s="70" t="s">
        <v>234</v>
      </c>
      <c r="F39" s="70"/>
    </row>
    <row r="41" spans="1:6" x14ac:dyDescent="0.25">
      <c r="A41" s="2" t="s">
        <v>10</v>
      </c>
      <c r="B41" s="2"/>
      <c r="D41" s="1"/>
    </row>
    <row r="42" spans="1:6" x14ac:dyDescent="0.25">
      <c r="B42" s="1"/>
      <c r="C42" s="2"/>
      <c r="D42" s="1"/>
    </row>
    <row r="43" spans="1:6" x14ac:dyDescent="0.25">
      <c r="A43" s="3" t="s">
        <v>2</v>
      </c>
      <c r="B43" s="6" t="s">
        <v>3</v>
      </c>
      <c r="C43" s="5" t="s">
        <v>3</v>
      </c>
      <c r="D43" s="6" t="s">
        <v>4</v>
      </c>
    </row>
    <row r="44" spans="1:6" x14ac:dyDescent="0.25">
      <c r="A44" s="65" t="s">
        <v>89</v>
      </c>
      <c r="B44" s="19" t="s">
        <v>16</v>
      </c>
      <c r="C44" s="21" t="s">
        <v>216</v>
      </c>
      <c r="D44" s="12">
        <v>-100</v>
      </c>
      <c r="E44" t="s">
        <v>217</v>
      </c>
    </row>
    <row r="46" spans="1:6" x14ac:dyDescent="0.25">
      <c r="A46" s="77" t="s">
        <v>11</v>
      </c>
      <c r="B46" s="77"/>
      <c r="C46" s="77"/>
      <c r="D46" s="77"/>
    </row>
    <row r="48" spans="1:6" x14ac:dyDescent="0.25">
      <c r="A48" s="2" t="s">
        <v>12</v>
      </c>
    </row>
    <row r="49" spans="1:6" x14ac:dyDescent="0.25">
      <c r="A49" s="1"/>
      <c r="B49" s="1"/>
      <c r="D49" s="1"/>
    </row>
    <row r="50" spans="1:6" x14ac:dyDescent="0.25">
      <c r="A50" s="3" t="s">
        <v>2</v>
      </c>
      <c r="B50" s="6" t="s">
        <v>3</v>
      </c>
      <c r="C50" s="5" t="s">
        <v>13</v>
      </c>
      <c r="D50" s="6" t="s">
        <v>4</v>
      </c>
      <c r="E50" s="10" t="s">
        <v>14</v>
      </c>
    </row>
    <row r="51" spans="1:6" x14ac:dyDescent="0.25">
      <c r="A51" s="11" t="s">
        <v>15</v>
      </c>
      <c r="B51" s="12" t="s">
        <v>16</v>
      </c>
      <c r="C51" s="13" t="s">
        <v>6</v>
      </c>
      <c r="D51" s="14"/>
      <c r="E51" s="15"/>
    </row>
    <row r="52" spans="1:6" x14ac:dyDescent="0.25">
      <c r="A52" s="11"/>
      <c r="B52" s="16"/>
      <c r="C52" s="17" t="s">
        <v>17</v>
      </c>
      <c r="D52" s="18">
        <f>D53</f>
        <v>38780</v>
      </c>
      <c r="E52" s="15"/>
    </row>
    <row r="53" spans="1:6" x14ac:dyDescent="0.25">
      <c r="A53" s="14">
        <v>7200</v>
      </c>
      <c r="B53" s="19"/>
      <c r="C53" s="19" t="s">
        <v>18</v>
      </c>
      <c r="D53" s="14">
        <v>38780</v>
      </c>
      <c r="E53" s="60" t="s">
        <v>35</v>
      </c>
      <c r="F53">
        <v>3404</v>
      </c>
    </row>
    <row r="54" spans="1:6" ht="26.25" x14ac:dyDescent="0.25">
      <c r="A54" s="20" t="s">
        <v>19</v>
      </c>
      <c r="B54" s="12" t="s">
        <v>22</v>
      </c>
      <c r="C54" s="13" t="s">
        <v>20</v>
      </c>
      <c r="D54" s="14"/>
      <c r="E54" s="15"/>
    </row>
    <row r="55" spans="1:6" x14ac:dyDescent="0.25">
      <c r="A55" s="11"/>
      <c r="B55" s="16"/>
      <c r="C55" s="21" t="s">
        <v>17</v>
      </c>
      <c r="D55" s="18">
        <f>SUM(D56:D56)</f>
        <v>8500</v>
      </c>
      <c r="E55" s="15"/>
    </row>
    <row r="56" spans="1:6" x14ac:dyDescent="0.25">
      <c r="A56" s="14">
        <v>6000</v>
      </c>
      <c r="B56" s="19"/>
      <c r="C56" s="19" t="s">
        <v>21</v>
      </c>
      <c r="D56" s="14">
        <v>8500</v>
      </c>
      <c r="E56" s="15"/>
    </row>
    <row r="57" spans="1:6" ht="39" x14ac:dyDescent="0.25">
      <c r="A57" s="11" t="s">
        <v>27</v>
      </c>
      <c r="B57" s="19" t="s">
        <v>16</v>
      </c>
      <c r="C57" s="13" t="s">
        <v>28</v>
      </c>
      <c r="D57" s="14"/>
    </row>
    <row r="58" spans="1:6" x14ac:dyDescent="0.25">
      <c r="A58" s="11"/>
      <c r="B58" s="16"/>
      <c r="C58" s="21" t="s">
        <v>17</v>
      </c>
      <c r="D58" s="18">
        <f>SUM(D59:D59)</f>
        <v>11495</v>
      </c>
    </row>
    <row r="59" spans="1:6" x14ac:dyDescent="0.25">
      <c r="A59" s="14">
        <v>2200</v>
      </c>
      <c r="B59" s="19"/>
      <c r="C59" s="19" t="s">
        <v>26</v>
      </c>
      <c r="D59" s="14">
        <v>11495</v>
      </c>
    </row>
    <row r="60" spans="1:6" ht="26.25" x14ac:dyDescent="0.25">
      <c r="A60" s="11" t="s">
        <v>72</v>
      </c>
      <c r="B60" s="19" t="s">
        <v>16</v>
      </c>
      <c r="C60" s="13" t="s">
        <v>73</v>
      </c>
      <c r="D60" s="14"/>
    </row>
    <row r="61" spans="1:6" x14ac:dyDescent="0.25">
      <c r="A61" s="11"/>
      <c r="B61" s="16"/>
      <c r="C61" s="21" t="s">
        <v>17</v>
      </c>
      <c r="D61" s="18">
        <f>SUM(D62:D62)</f>
        <v>141</v>
      </c>
      <c r="E61" t="s">
        <v>35</v>
      </c>
    </row>
    <row r="62" spans="1:6" x14ac:dyDescent="0.25">
      <c r="A62" s="14">
        <v>2200</v>
      </c>
      <c r="B62" s="19"/>
      <c r="C62" s="19" t="s">
        <v>26</v>
      </c>
      <c r="D62" s="14">
        <v>141</v>
      </c>
    </row>
    <row r="63" spans="1:6" x14ac:dyDescent="0.25">
      <c r="A63" s="11" t="s">
        <v>30</v>
      </c>
      <c r="B63" s="19" t="s">
        <v>31</v>
      </c>
      <c r="C63" s="13" t="s">
        <v>32</v>
      </c>
      <c r="D63" s="14"/>
    </row>
    <row r="64" spans="1:6" x14ac:dyDescent="0.25">
      <c r="A64" s="11"/>
      <c r="B64" s="16"/>
      <c r="C64" s="21" t="s">
        <v>17</v>
      </c>
      <c r="D64" s="18">
        <f>SUM(D65:D65)</f>
        <v>626</v>
      </c>
      <c r="E64" t="s">
        <v>35</v>
      </c>
    </row>
    <row r="65" spans="1:5" x14ac:dyDescent="0.25">
      <c r="A65" s="14">
        <v>5200</v>
      </c>
      <c r="B65" s="19"/>
      <c r="C65" s="19" t="s">
        <v>33</v>
      </c>
      <c r="D65" s="14">
        <v>626</v>
      </c>
      <c r="E65" t="s">
        <v>34</v>
      </c>
    </row>
    <row r="66" spans="1:5" x14ac:dyDescent="0.25">
      <c r="A66" s="11" t="s">
        <v>36</v>
      </c>
      <c r="B66" s="19" t="s">
        <v>31</v>
      </c>
      <c r="C66" s="13" t="s">
        <v>37</v>
      </c>
      <c r="D66" s="14"/>
    </row>
    <row r="67" spans="1:5" x14ac:dyDescent="0.25">
      <c r="A67" s="11"/>
      <c r="B67" s="16"/>
      <c r="C67" s="21" t="s">
        <v>17</v>
      </c>
      <c r="D67" s="18">
        <f>SUM(D68:D68)</f>
        <v>475</v>
      </c>
      <c r="E67" t="s">
        <v>35</v>
      </c>
    </row>
    <row r="68" spans="1:5" x14ac:dyDescent="0.25">
      <c r="A68" s="14">
        <v>5200</v>
      </c>
      <c r="B68" s="19"/>
      <c r="C68" s="19" t="s">
        <v>33</v>
      </c>
      <c r="D68" s="14">
        <v>475</v>
      </c>
      <c r="E68" s="30" t="s">
        <v>34</v>
      </c>
    </row>
    <row r="69" spans="1:5" x14ac:dyDescent="0.25">
      <c r="A69" s="11" t="s">
        <v>46</v>
      </c>
      <c r="B69" s="12" t="s">
        <v>47</v>
      </c>
      <c r="C69" s="13" t="s">
        <v>48</v>
      </c>
      <c r="D69" s="14"/>
      <c r="E69" s="30"/>
    </row>
    <row r="70" spans="1:5" x14ac:dyDescent="0.25">
      <c r="A70" s="11"/>
      <c r="B70" s="16"/>
      <c r="C70" s="21" t="s">
        <v>17</v>
      </c>
      <c r="D70" s="18">
        <v>5937</v>
      </c>
      <c r="E70" s="32" t="s">
        <v>35</v>
      </c>
    </row>
    <row r="71" spans="1:5" x14ac:dyDescent="0.25">
      <c r="A71" s="14">
        <v>2300</v>
      </c>
      <c r="B71" s="19"/>
      <c r="C71" s="19" t="s">
        <v>49</v>
      </c>
      <c r="D71" s="27">
        <v>508</v>
      </c>
      <c r="E71" s="30" t="s">
        <v>50</v>
      </c>
    </row>
    <row r="72" spans="1:5" x14ac:dyDescent="0.25">
      <c r="A72" s="11">
        <v>5200</v>
      </c>
      <c r="B72" s="12"/>
      <c r="C72" s="28" t="s">
        <v>51</v>
      </c>
      <c r="D72" s="12">
        <v>5429</v>
      </c>
      <c r="E72" s="30" t="s">
        <v>52</v>
      </c>
    </row>
    <row r="73" spans="1:5" x14ac:dyDescent="0.25">
      <c r="A73" s="12" t="s">
        <v>53</v>
      </c>
      <c r="B73" s="12" t="s">
        <v>47</v>
      </c>
      <c r="C73" s="29" t="s">
        <v>54</v>
      </c>
      <c r="D73" s="12"/>
      <c r="E73" s="30"/>
    </row>
    <row r="74" spans="1:5" x14ac:dyDescent="0.25">
      <c r="A74" s="12"/>
      <c r="B74" s="12"/>
      <c r="C74" s="12" t="s">
        <v>17</v>
      </c>
      <c r="D74" s="12">
        <v>1402</v>
      </c>
      <c r="E74" s="32" t="s">
        <v>35</v>
      </c>
    </row>
    <row r="75" spans="1:5" x14ac:dyDescent="0.25">
      <c r="A75" s="12">
        <v>2300</v>
      </c>
      <c r="B75" s="12"/>
      <c r="C75" s="12" t="s">
        <v>49</v>
      </c>
      <c r="D75" s="12">
        <v>305</v>
      </c>
      <c r="E75" s="31" t="s">
        <v>55</v>
      </c>
    </row>
    <row r="76" spans="1:5" x14ac:dyDescent="0.25">
      <c r="A76" s="12">
        <v>5200</v>
      </c>
      <c r="B76" s="12"/>
      <c r="C76" s="12" t="s">
        <v>51</v>
      </c>
      <c r="D76" s="12">
        <v>1097</v>
      </c>
      <c r="E76" s="30" t="s">
        <v>56</v>
      </c>
    </row>
    <row r="77" spans="1:5" x14ac:dyDescent="0.25">
      <c r="A77" s="12" t="s">
        <v>57</v>
      </c>
      <c r="B77" s="12" t="s">
        <v>47</v>
      </c>
      <c r="C77" s="29" t="s">
        <v>58</v>
      </c>
      <c r="D77" s="12"/>
      <c r="E77" s="30"/>
    </row>
    <row r="78" spans="1:5" x14ac:dyDescent="0.25">
      <c r="A78" s="12"/>
      <c r="B78" s="12"/>
      <c r="C78" s="12" t="s">
        <v>17</v>
      </c>
      <c r="D78" s="12">
        <v>1764</v>
      </c>
      <c r="E78" s="32" t="s">
        <v>35</v>
      </c>
    </row>
    <row r="79" spans="1:5" x14ac:dyDescent="0.25">
      <c r="A79" s="12">
        <v>2300</v>
      </c>
      <c r="B79" s="12"/>
      <c r="C79" s="12" t="s">
        <v>49</v>
      </c>
      <c r="D79" s="12">
        <v>1764</v>
      </c>
      <c r="E79" s="30" t="s">
        <v>59</v>
      </c>
    </row>
    <row r="80" spans="1:5" x14ac:dyDescent="0.25">
      <c r="A80" s="11" t="s">
        <v>62</v>
      </c>
      <c r="B80" s="19" t="s">
        <v>63</v>
      </c>
      <c r="C80" s="13" t="s">
        <v>64</v>
      </c>
      <c r="D80" s="14"/>
    </row>
    <row r="81" spans="1:6" x14ac:dyDescent="0.25">
      <c r="A81" s="11"/>
      <c r="B81" s="16"/>
      <c r="C81" s="21" t="s">
        <v>17</v>
      </c>
      <c r="D81" s="18">
        <f>SUM(D82:D82)</f>
        <v>600</v>
      </c>
    </row>
    <row r="82" spans="1:6" x14ac:dyDescent="0.25">
      <c r="A82" s="12">
        <v>5200</v>
      </c>
      <c r="B82" s="12"/>
      <c r="C82" s="12" t="s">
        <v>51</v>
      </c>
      <c r="D82" s="14">
        <v>600</v>
      </c>
      <c r="E82" t="s">
        <v>35</v>
      </c>
      <c r="F82">
        <v>300</v>
      </c>
    </row>
    <row r="83" spans="1:6" x14ac:dyDescent="0.25">
      <c r="A83" s="11" t="s">
        <v>86</v>
      </c>
      <c r="B83" s="19" t="s">
        <v>63</v>
      </c>
      <c r="C83" s="13" t="s">
        <v>87</v>
      </c>
      <c r="D83" s="14"/>
    </row>
    <row r="84" spans="1:6" x14ac:dyDescent="0.25">
      <c r="A84" s="11"/>
      <c r="B84" s="16"/>
      <c r="C84" s="21" t="s">
        <v>17</v>
      </c>
      <c r="D84" s="18">
        <f>SUM(D85:D85)</f>
        <v>315</v>
      </c>
      <c r="E84" t="s">
        <v>35</v>
      </c>
    </row>
    <row r="85" spans="1:6" x14ac:dyDescent="0.25">
      <c r="A85" s="12">
        <v>5200</v>
      </c>
      <c r="B85" s="12"/>
      <c r="C85" s="12" t="s">
        <v>51</v>
      </c>
      <c r="D85" s="14">
        <v>315</v>
      </c>
      <c r="E85" t="s">
        <v>88</v>
      </c>
    </row>
    <row r="86" spans="1:6" ht="26.25" x14ac:dyDescent="0.25">
      <c r="A86" s="11" t="s">
        <v>62</v>
      </c>
      <c r="B86" s="19" t="s">
        <v>66</v>
      </c>
      <c r="C86" s="13" t="s">
        <v>67</v>
      </c>
      <c r="D86" s="14"/>
    </row>
    <row r="87" spans="1:6" x14ac:dyDescent="0.25">
      <c r="A87" s="11"/>
      <c r="B87" s="16"/>
      <c r="C87" s="21" t="s">
        <v>17</v>
      </c>
      <c r="D87" s="18">
        <f>SUM(D88:D88)</f>
        <v>100</v>
      </c>
    </row>
    <row r="88" spans="1:6" x14ac:dyDescent="0.25">
      <c r="A88" s="12">
        <v>2300</v>
      </c>
      <c r="B88" s="12"/>
      <c r="C88" s="12" t="s">
        <v>71</v>
      </c>
      <c r="D88" s="14">
        <v>100</v>
      </c>
    </row>
    <row r="89" spans="1:6" ht="26.25" x14ac:dyDescent="0.25">
      <c r="A89" s="11" t="s">
        <v>62</v>
      </c>
      <c r="B89" s="19" t="s">
        <v>78</v>
      </c>
      <c r="C89" s="13" t="s">
        <v>79</v>
      </c>
      <c r="D89" s="14"/>
    </row>
    <row r="90" spans="1:6" x14ac:dyDescent="0.25">
      <c r="A90" s="11"/>
      <c r="B90" s="16"/>
      <c r="C90" s="21" t="s">
        <v>17</v>
      </c>
      <c r="D90" s="18">
        <f>SUM(D91:D91)</f>
        <v>1000</v>
      </c>
    </row>
    <row r="91" spans="1:6" x14ac:dyDescent="0.25">
      <c r="A91" s="12">
        <v>2300</v>
      </c>
      <c r="B91" s="12"/>
      <c r="C91" s="12" t="s">
        <v>71</v>
      </c>
      <c r="D91" s="14">
        <v>1000</v>
      </c>
    </row>
    <row r="92" spans="1:6" x14ac:dyDescent="0.25">
      <c r="A92" s="11" t="s">
        <v>62</v>
      </c>
      <c r="B92" s="19" t="s">
        <v>84</v>
      </c>
      <c r="C92" s="13" t="s">
        <v>85</v>
      </c>
      <c r="D92" s="14"/>
    </row>
    <row r="93" spans="1:6" x14ac:dyDescent="0.25">
      <c r="A93" s="11"/>
      <c r="B93" s="16"/>
      <c r="C93" s="21" t="s">
        <v>17</v>
      </c>
      <c r="D93" s="18">
        <f>SUM(D94:D94)</f>
        <v>300</v>
      </c>
    </row>
    <row r="94" spans="1:6" x14ac:dyDescent="0.25">
      <c r="A94" s="12">
        <v>2300</v>
      </c>
      <c r="B94" s="12"/>
      <c r="C94" s="12" t="s">
        <v>71</v>
      </c>
      <c r="D94" s="14">
        <v>300</v>
      </c>
    </row>
    <row r="95" spans="1:6" x14ac:dyDescent="0.25">
      <c r="A95" s="13" t="s">
        <v>89</v>
      </c>
      <c r="B95" s="4" t="s">
        <v>90</v>
      </c>
      <c r="C95" s="4" t="s">
        <v>91</v>
      </c>
      <c r="D95" s="14"/>
      <c r="E95" s="36"/>
    </row>
    <row r="96" spans="1:6" x14ac:dyDescent="0.25">
      <c r="A96" s="14"/>
      <c r="B96" s="19"/>
      <c r="C96" s="19" t="s">
        <v>17</v>
      </c>
      <c r="D96" s="14">
        <f>SUM(D97,D98)</f>
        <v>3500</v>
      </c>
      <c r="E96" s="36" t="s">
        <v>35</v>
      </c>
    </row>
    <row r="97" spans="1:5" x14ac:dyDescent="0.25">
      <c r="A97" s="14">
        <v>2200</v>
      </c>
      <c r="B97" s="19"/>
      <c r="C97" s="19" t="s">
        <v>60</v>
      </c>
      <c r="D97" s="14">
        <v>2500</v>
      </c>
      <c r="E97" s="36" t="s">
        <v>92</v>
      </c>
    </row>
    <row r="98" spans="1:5" x14ac:dyDescent="0.25">
      <c r="A98" s="14">
        <v>2300</v>
      </c>
      <c r="B98" s="19"/>
      <c r="C98" s="19" t="s">
        <v>93</v>
      </c>
      <c r="D98" s="14">
        <v>1000</v>
      </c>
      <c r="E98" s="36" t="s">
        <v>94</v>
      </c>
    </row>
    <row r="99" spans="1:5" x14ac:dyDescent="0.25">
      <c r="A99" s="37" t="s">
        <v>62</v>
      </c>
      <c r="B99" s="4" t="s">
        <v>90</v>
      </c>
      <c r="C99" s="4" t="s">
        <v>95</v>
      </c>
      <c r="D99" s="14"/>
      <c r="E99" s="36"/>
    </row>
    <row r="100" spans="1:5" x14ac:dyDescent="0.25">
      <c r="A100" s="38"/>
      <c r="B100" s="19"/>
      <c r="C100" s="19" t="s">
        <v>17</v>
      </c>
      <c r="D100" s="14">
        <f>SUM(D101:D101)</f>
        <v>2550</v>
      </c>
      <c r="E100" s="36" t="s">
        <v>35</v>
      </c>
    </row>
    <row r="101" spans="1:5" x14ac:dyDescent="0.25">
      <c r="A101" s="38">
        <v>5200</v>
      </c>
      <c r="B101" s="19"/>
      <c r="C101" s="19" t="s">
        <v>51</v>
      </c>
      <c r="D101" s="14">
        <v>2550</v>
      </c>
      <c r="E101" s="36" t="s">
        <v>96</v>
      </c>
    </row>
    <row r="102" spans="1:5" x14ac:dyDescent="0.25">
      <c r="A102" s="37" t="s">
        <v>62</v>
      </c>
      <c r="B102" s="4" t="s">
        <v>90</v>
      </c>
      <c r="C102" s="4" t="s">
        <v>85</v>
      </c>
      <c r="D102" s="14"/>
      <c r="E102" s="36"/>
    </row>
    <row r="103" spans="1:5" x14ac:dyDescent="0.25">
      <c r="A103" s="38"/>
      <c r="B103" s="19"/>
      <c r="C103" s="19" t="s">
        <v>17</v>
      </c>
      <c r="D103" s="14">
        <f>SUM(D104:D105)</f>
        <v>1100</v>
      </c>
      <c r="E103" s="36" t="s">
        <v>35</v>
      </c>
    </row>
    <row r="104" spans="1:5" ht="26.25" x14ac:dyDescent="0.25">
      <c r="A104" s="38">
        <v>2200</v>
      </c>
      <c r="B104" s="19"/>
      <c r="C104" s="19" t="s">
        <v>60</v>
      </c>
      <c r="D104" s="14">
        <v>520</v>
      </c>
      <c r="E104" s="36" t="s">
        <v>97</v>
      </c>
    </row>
    <row r="105" spans="1:5" x14ac:dyDescent="0.25">
      <c r="A105" s="38">
        <v>2300</v>
      </c>
      <c r="B105" s="19"/>
      <c r="C105" s="19" t="s">
        <v>93</v>
      </c>
      <c r="D105" s="14">
        <v>580</v>
      </c>
      <c r="E105" s="36" t="s">
        <v>98</v>
      </c>
    </row>
    <row r="106" spans="1:5" x14ac:dyDescent="0.25">
      <c r="A106" s="39" t="s">
        <v>27</v>
      </c>
      <c r="B106" s="3" t="s">
        <v>90</v>
      </c>
      <c r="C106" s="13" t="s">
        <v>99</v>
      </c>
      <c r="D106" s="12"/>
    </row>
    <row r="107" spans="1:5" x14ac:dyDescent="0.25">
      <c r="A107" s="20"/>
      <c r="B107" s="19"/>
      <c r="C107" s="21" t="s">
        <v>17</v>
      </c>
      <c r="D107" s="14">
        <f>SUM(D108:D110)</f>
        <v>1880</v>
      </c>
      <c r="E107" s="1" t="s">
        <v>35</v>
      </c>
    </row>
    <row r="108" spans="1:5" ht="26.25" x14ac:dyDescent="0.25">
      <c r="A108" s="20">
        <v>2200</v>
      </c>
      <c r="B108" s="19"/>
      <c r="C108" s="21" t="s">
        <v>60</v>
      </c>
      <c r="D108" s="14">
        <v>700</v>
      </c>
      <c r="E108" s="28" t="s">
        <v>97</v>
      </c>
    </row>
    <row r="109" spans="1:5" x14ac:dyDescent="0.25">
      <c r="A109" s="14">
        <v>2300</v>
      </c>
      <c r="B109" s="19"/>
      <c r="C109" s="19" t="s">
        <v>93</v>
      </c>
      <c r="D109" s="12">
        <v>300</v>
      </c>
      <c r="E109" s="28" t="s">
        <v>98</v>
      </c>
    </row>
    <row r="110" spans="1:5" ht="26.25" x14ac:dyDescent="0.25">
      <c r="A110" s="14">
        <v>5200</v>
      </c>
      <c r="B110" s="19"/>
      <c r="C110" s="19" t="s">
        <v>51</v>
      </c>
      <c r="D110" s="12">
        <v>880</v>
      </c>
      <c r="E110" s="28" t="s">
        <v>100</v>
      </c>
    </row>
    <row r="111" spans="1:5" x14ac:dyDescent="0.25">
      <c r="A111" s="13" t="s">
        <v>86</v>
      </c>
      <c r="B111" s="4" t="s">
        <v>90</v>
      </c>
      <c r="C111" s="4" t="s">
        <v>101</v>
      </c>
      <c r="D111" s="12"/>
      <c r="E111" s="28"/>
    </row>
    <row r="112" spans="1:5" x14ac:dyDescent="0.25">
      <c r="A112" s="13"/>
      <c r="B112" s="4"/>
      <c r="C112" s="19" t="s">
        <v>17</v>
      </c>
      <c r="D112" s="12">
        <f>SUM(D113,D114)</f>
        <v>2370</v>
      </c>
      <c r="E112" s="28" t="s">
        <v>35</v>
      </c>
    </row>
    <row r="113" spans="1:5" ht="39" x14ac:dyDescent="0.25">
      <c r="A113" s="14">
        <v>2300</v>
      </c>
      <c r="B113" s="19"/>
      <c r="C113" s="19" t="s">
        <v>93</v>
      </c>
      <c r="D113" s="12">
        <v>1900</v>
      </c>
      <c r="E113" s="28" t="s">
        <v>102</v>
      </c>
    </row>
    <row r="114" spans="1:5" x14ac:dyDescent="0.25">
      <c r="A114" s="38">
        <v>5200</v>
      </c>
      <c r="B114" s="19"/>
      <c r="C114" s="19" t="s">
        <v>51</v>
      </c>
      <c r="D114" s="12">
        <v>470</v>
      </c>
      <c r="E114" s="28" t="s">
        <v>103</v>
      </c>
    </row>
    <row r="115" spans="1:5" x14ac:dyDescent="0.25">
      <c r="A115" s="39" t="s">
        <v>42</v>
      </c>
      <c r="B115" s="3" t="s">
        <v>90</v>
      </c>
      <c r="C115" s="13" t="s">
        <v>104</v>
      </c>
      <c r="D115" s="12"/>
    </row>
    <row r="116" spans="1:5" x14ac:dyDescent="0.25">
      <c r="A116" s="11"/>
      <c r="B116" s="16"/>
      <c r="C116" s="21" t="s">
        <v>17</v>
      </c>
      <c r="D116" s="18">
        <f>SUM(D117,D118)</f>
        <v>4400</v>
      </c>
      <c r="E116" s="1" t="s">
        <v>35</v>
      </c>
    </row>
    <row r="117" spans="1:5" x14ac:dyDescent="0.25">
      <c r="A117" s="11">
        <v>2200</v>
      </c>
      <c r="B117" s="16"/>
      <c r="C117" s="40" t="s">
        <v>60</v>
      </c>
      <c r="D117" s="18">
        <v>3700</v>
      </c>
      <c r="E117" s="1" t="s">
        <v>105</v>
      </c>
    </row>
    <row r="118" spans="1:5" ht="26.25" x14ac:dyDescent="0.25">
      <c r="A118" s="14">
        <v>2300</v>
      </c>
      <c r="B118" s="19"/>
      <c r="C118" s="19" t="s">
        <v>93</v>
      </c>
      <c r="D118" s="12">
        <v>700</v>
      </c>
      <c r="E118" s="28" t="s">
        <v>106</v>
      </c>
    </row>
    <row r="119" spans="1:5" x14ac:dyDescent="0.25">
      <c r="A119" s="11" t="s">
        <v>115</v>
      </c>
      <c r="B119" s="19" t="s">
        <v>63</v>
      </c>
      <c r="C119" s="13" t="s">
        <v>116</v>
      </c>
      <c r="D119" s="14"/>
    </row>
    <row r="120" spans="1:5" x14ac:dyDescent="0.25">
      <c r="A120" s="11"/>
      <c r="B120" s="16"/>
      <c r="C120" s="21" t="s">
        <v>17</v>
      </c>
      <c r="D120" s="18">
        <f>SUM(D121:D121)</f>
        <v>1400</v>
      </c>
    </row>
    <row r="121" spans="1:5" x14ac:dyDescent="0.25">
      <c r="A121" s="12">
        <v>5200</v>
      </c>
      <c r="B121" s="12"/>
      <c r="C121" s="12" t="s">
        <v>51</v>
      </c>
      <c r="D121" s="14">
        <v>1400</v>
      </c>
      <c r="E121" t="s">
        <v>117</v>
      </c>
    </row>
    <row r="122" spans="1:5" ht="47.25" x14ac:dyDescent="0.25">
      <c r="A122" s="11" t="s">
        <v>121</v>
      </c>
      <c r="B122" s="21" t="s">
        <v>16</v>
      </c>
      <c r="C122" s="49" t="s">
        <v>124</v>
      </c>
      <c r="D122" s="12"/>
    </row>
    <row r="123" spans="1:5" x14ac:dyDescent="0.25">
      <c r="A123" s="11"/>
      <c r="B123" s="12"/>
      <c r="C123" s="50" t="s">
        <v>122</v>
      </c>
      <c r="D123" s="29">
        <f>SUM(D124:D126)</f>
        <v>34403</v>
      </c>
    </row>
    <row r="124" spans="1:5" x14ac:dyDescent="0.25">
      <c r="A124" s="20">
        <v>1100</v>
      </c>
      <c r="B124" s="19"/>
      <c r="C124" s="19" t="s">
        <v>109</v>
      </c>
      <c r="D124" s="14">
        <v>27715</v>
      </c>
    </row>
    <row r="125" spans="1:5" x14ac:dyDescent="0.25">
      <c r="A125" s="20">
        <v>1200</v>
      </c>
      <c r="B125" s="19"/>
      <c r="C125" s="19" t="s">
        <v>123</v>
      </c>
      <c r="D125" s="14">
        <v>6677</v>
      </c>
    </row>
    <row r="126" spans="1:5" x14ac:dyDescent="0.25">
      <c r="A126" s="14">
        <v>2100</v>
      </c>
      <c r="B126" s="19"/>
      <c r="C126" s="19" t="s">
        <v>125</v>
      </c>
      <c r="D126" s="14">
        <v>11</v>
      </c>
    </row>
    <row r="127" spans="1:5" ht="26.25" x14ac:dyDescent="0.25">
      <c r="A127" s="11" t="s">
        <v>62</v>
      </c>
      <c r="B127" s="19" t="s">
        <v>90</v>
      </c>
      <c r="C127" s="13" t="s">
        <v>127</v>
      </c>
      <c r="D127" s="14"/>
    </row>
    <row r="128" spans="1:5" x14ac:dyDescent="0.25">
      <c r="A128" s="11"/>
      <c r="B128" s="16"/>
      <c r="C128" s="21" t="s">
        <v>17</v>
      </c>
      <c r="D128" s="18">
        <f>SUM(D129:D129)</f>
        <v>100</v>
      </c>
    </row>
    <row r="129" spans="1:5" x14ac:dyDescent="0.25">
      <c r="A129" s="12">
        <v>2300</v>
      </c>
      <c r="B129" s="12"/>
      <c r="C129" s="12" t="s">
        <v>71</v>
      </c>
      <c r="D129" s="14">
        <v>100</v>
      </c>
    </row>
    <row r="130" spans="1:5" x14ac:dyDescent="0.25">
      <c r="A130" s="11" t="s">
        <v>27</v>
      </c>
      <c r="B130" s="19" t="s">
        <v>129</v>
      </c>
      <c r="C130" s="13" t="s">
        <v>58</v>
      </c>
      <c r="D130" s="14"/>
    </row>
    <row r="131" spans="1:5" x14ac:dyDescent="0.25">
      <c r="A131" s="11"/>
      <c r="B131" s="16"/>
      <c r="C131" s="21" t="s">
        <v>17</v>
      </c>
      <c r="D131" s="18">
        <f>SUM(D132:D132)</f>
        <v>290</v>
      </c>
      <c r="E131" t="s">
        <v>35</v>
      </c>
    </row>
    <row r="132" spans="1:5" x14ac:dyDescent="0.25">
      <c r="A132" s="12">
        <v>5200</v>
      </c>
      <c r="B132" s="12"/>
      <c r="C132" s="12" t="s">
        <v>33</v>
      </c>
      <c r="D132" s="14">
        <v>290</v>
      </c>
      <c r="E132" t="s">
        <v>130</v>
      </c>
    </row>
    <row r="133" spans="1:5" x14ac:dyDescent="0.25">
      <c r="A133" s="11" t="s">
        <v>86</v>
      </c>
      <c r="B133" s="19" t="s">
        <v>129</v>
      </c>
      <c r="C133" s="13" t="s">
        <v>131</v>
      </c>
      <c r="D133" s="14"/>
    </row>
    <row r="134" spans="1:5" x14ac:dyDescent="0.25">
      <c r="A134" s="11"/>
      <c r="B134" s="16"/>
      <c r="C134" s="21" t="s">
        <v>17</v>
      </c>
      <c r="D134" s="18">
        <f>SUM(D135:D135)</f>
        <v>673</v>
      </c>
      <c r="E134" t="s">
        <v>35</v>
      </c>
    </row>
    <row r="135" spans="1:5" ht="30" x14ac:dyDescent="0.25">
      <c r="A135" s="12">
        <v>5200</v>
      </c>
      <c r="B135" s="12"/>
      <c r="C135" s="12" t="s">
        <v>33</v>
      </c>
      <c r="D135" s="14">
        <v>673</v>
      </c>
      <c r="E135" s="52" t="s">
        <v>132</v>
      </c>
    </row>
    <row r="136" spans="1:5" x14ac:dyDescent="0.25">
      <c r="A136" s="55" t="s">
        <v>133</v>
      </c>
      <c r="B136" s="50" t="s">
        <v>134</v>
      </c>
      <c r="C136" s="17" t="s">
        <v>135</v>
      </c>
      <c r="D136" s="29"/>
    </row>
    <row r="137" spans="1:5" x14ac:dyDescent="0.25">
      <c r="A137" s="53"/>
      <c r="B137" s="54"/>
      <c r="C137" s="29" t="s">
        <v>17</v>
      </c>
      <c r="D137" s="29">
        <v>670</v>
      </c>
      <c r="E137" t="s">
        <v>35</v>
      </c>
    </row>
    <row r="138" spans="1:5" x14ac:dyDescent="0.25">
      <c r="A138" s="53" t="s">
        <v>136</v>
      </c>
      <c r="B138" s="54"/>
      <c r="C138" s="54" t="s">
        <v>60</v>
      </c>
      <c r="D138" s="54">
        <v>670</v>
      </c>
      <c r="E138" s="52" t="s">
        <v>137</v>
      </c>
    </row>
    <row r="139" spans="1:5" ht="30" x14ac:dyDescent="0.25">
      <c r="A139" s="55" t="s">
        <v>133</v>
      </c>
      <c r="B139" s="50" t="s">
        <v>134</v>
      </c>
      <c r="C139" s="17" t="s">
        <v>138</v>
      </c>
      <c r="D139" s="54"/>
      <c r="E139" s="52"/>
    </row>
    <row r="140" spans="1:5" x14ac:dyDescent="0.25">
      <c r="A140" s="53"/>
      <c r="B140" s="54"/>
      <c r="C140" s="29" t="s">
        <v>17</v>
      </c>
      <c r="D140" s="29">
        <v>585</v>
      </c>
      <c r="E140" t="s">
        <v>35</v>
      </c>
    </row>
    <row r="141" spans="1:5" x14ac:dyDescent="0.25">
      <c r="A141" s="53" t="s">
        <v>136</v>
      </c>
      <c r="B141" s="54"/>
      <c r="C141" s="54" t="s">
        <v>60</v>
      </c>
      <c r="D141" s="54">
        <v>585</v>
      </c>
      <c r="E141" s="52" t="s">
        <v>139</v>
      </c>
    </row>
    <row r="142" spans="1:5" x14ac:dyDescent="0.25">
      <c r="A142" s="55" t="s">
        <v>140</v>
      </c>
      <c r="B142" s="50" t="s">
        <v>134</v>
      </c>
      <c r="C142" s="17" t="s">
        <v>141</v>
      </c>
      <c r="D142" s="29"/>
    </row>
    <row r="143" spans="1:5" x14ac:dyDescent="0.25">
      <c r="A143" s="55"/>
      <c r="B143" s="54"/>
      <c r="C143" s="29" t="s">
        <v>17</v>
      </c>
      <c r="D143" s="29">
        <v>2280</v>
      </c>
      <c r="E143" t="s">
        <v>35</v>
      </c>
    </row>
    <row r="144" spans="1:5" ht="30" x14ac:dyDescent="0.25">
      <c r="A144" s="54">
        <v>5200</v>
      </c>
      <c r="B144" s="54"/>
      <c r="C144" s="21" t="s">
        <v>51</v>
      </c>
      <c r="D144" s="12">
        <v>2280</v>
      </c>
      <c r="E144" s="52" t="s">
        <v>142</v>
      </c>
    </row>
    <row r="145" spans="1:5" x14ac:dyDescent="0.25">
      <c r="A145" s="55" t="s">
        <v>143</v>
      </c>
      <c r="B145" s="50" t="s">
        <v>134</v>
      </c>
      <c r="C145" s="17" t="s">
        <v>37</v>
      </c>
      <c r="D145" s="12"/>
    </row>
    <row r="146" spans="1:5" x14ac:dyDescent="0.25">
      <c r="A146" s="55"/>
      <c r="B146" s="54"/>
      <c r="C146" s="29" t="s">
        <v>17</v>
      </c>
      <c r="D146" s="29">
        <v>837</v>
      </c>
      <c r="E146" t="s">
        <v>35</v>
      </c>
    </row>
    <row r="147" spans="1:5" x14ac:dyDescent="0.25">
      <c r="A147" s="12">
        <v>2200</v>
      </c>
      <c r="B147" s="12"/>
      <c r="C147" s="12" t="s">
        <v>60</v>
      </c>
      <c r="D147" s="12">
        <v>837</v>
      </c>
      <c r="E147" t="s">
        <v>144</v>
      </c>
    </row>
    <row r="148" spans="1:5" x14ac:dyDescent="0.25">
      <c r="A148" s="11" t="s">
        <v>86</v>
      </c>
      <c r="B148" s="19" t="s">
        <v>16</v>
      </c>
      <c r="C148" s="13" t="s">
        <v>145</v>
      </c>
      <c r="D148" s="14"/>
    </row>
    <row r="149" spans="1:5" x14ac:dyDescent="0.25">
      <c r="A149" s="11"/>
      <c r="B149" s="16"/>
      <c r="C149" s="21" t="s">
        <v>17</v>
      </c>
      <c r="D149" s="18">
        <f>SUM(D150:D150)</f>
        <v>11980</v>
      </c>
    </row>
    <row r="150" spans="1:5" x14ac:dyDescent="0.25">
      <c r="A150" s="12">
        <v>5200</v>
      </c>
      <c r="B150" s="12"/>
      <c r="C150" s="12" t="s">
        <v>146</v>
      </c>
      <c r="D150" s="14">
        <v>11980</v>
      </c>
    </row>
    <row r="151" spans="1:5" ht="39" x14ac:dyDescent="0.25">
      <c r="A151" s="11" t="s">
        <v>42</v>
      </c>
      <c r="B151" s="19" t="s">
        <v>16</v>
      </c>
      <c r="C151" s="13" t="s">
        <v>177</v>
      </c>
      <c r="D151" s="14"/>
    </row>
    <row r="152" spans="1:5" x14ac:dyDescent="0.25">
      <c r="A152" s="11"/>
      <c r="B152" s="16"/>
      <c r="C152" s="21" t="s">
        <v>17</v>
      </c>
      <c r="D152" s="18">
        <f>SUM(D153:D153)</f>
        <v>297</v>
      </c>
    </row>
    <row r="153" spans="1:5" x14ac:dyDescent="0.25">
      <c r="A153" s="12">
        <v>5200</v>
      </c>
      <c r="B153" s="12"/>
      <c r="C153" s="12" t="s">
        <v>146</v>
      </c>
      <c r="D153" s="14">
        <v>297</v>
      </c>
    </row>
    <row r="154" spans="1:5" x14ac:dyDescent="0.25">
      <c r="A154" s="11" t="s">
        <v>147</v>
      </c>
      <c r="B154" s="19" t="s">
        <v>148</v>
      </c>
      <c r="C154" s="13" t="s">
        <v>135</v>
      </c>
      <c r="D154" s="14"/>
    </row>
    <row r="155" spans="1:5" x14ac:dyDescent="0.25">
      <c r="A155" s="11"/>
      <c r="B155" s="16"/>
      <c r="C155" s="21" t="s">
        <v>17</v>
      </c>
      <c r="D155" s="18">
        <f>SUM(D156:D156)</f>
        <v>1378</v>
      </c>
      <c r="E155" t="s">
        <v>35</v>
      </c>
    </row>
    <row r="156" spans="1:5" ht="25.5" customHeight="1" x14ac:dyDescent="0.25">
      <c r="A156" s="12">
        <v>2200</v>
      </c>
      <c r="B156" s="12"/>
      <c r="C156" s="12" t="s">
        <v>60</v>
      </c>
      <c r="D156" s="14">
        <v>1378</v>
      </c>
      <c r="E156" s="36" t="s">
        <v>149</v>
      </c>
    </row>
    <row r="157" spans="1:5" x14ac:dyDescent="0.25">
      <c r="A157" s="11" t="s">
        <v>147</v>
      </c>
      <c r="B157" s="19" t="s">
        <v>66</v>
      </c>
      <c r="C157" s="13" t="s">
        <v>238</v>
      </c>
      <c r="D157" s="14"/>
    </row>
    <row r="158" spans="1:5" x14ac:dyDescent="0.25">
      <c r="A158" s="11"/>
      <c r="B158" s="16"/>
      <c r="C158" s="21" t="s">
        <v>17</v>
      </c>
      <c r="D158" s="18">
        <f>SUM(D159:D159)</f>
        <v>1080</v>
      </c>
      <c r="E158" t="s">
        <v>35</v>
      </c>
    </row>
    <row r="159" spans="1:5" ht="27" customHeight="1" x14ac:dyDescent="0.25">
      <c r="A159" s="12">
        <v>2200</v>
      </c>
      <c r="B159" s="12"/>
      <c r="C159" s="12" t="s">
        <v>60</v>
      </c>
      <c r="D159" s="14">
        <v>1080</v>
      </c>
      <c r="E159" s="36" t="s">
        <v>149</v>
      </c>
    </row>
    <row r="160" spans="1:5" ht="39" x14ac:dyDescent="0.25">
      <c r="A160" s="11" t="s">
        <v>237</v>
      </c>
      <c r="B160" s="19" t="s">
        <v>16</v>
      </c>
      <c r="C160" s="13" t="s">
        <v>152</v>
      </c>
      <c r="D160" s="14"/>
    </row>
    <row r="161" spans="1:5" x14ac:dyDescent="0.25">
      <c r="A161" s="11"/>
      <c r="B161" s="16"/>
      <c r="C161" s="21" t="s">
        <v>17</v>
      </c>
      <c r="D161" s="18">
        <f>SUM(D162:D162)</f>
        <v>10095</v>
      </c>
      <c r="E161" t="s">
        <v>35</v>
      </c>
    </row>
    <row r="162" spans="1:5" x14ac:dyDescent="0.25">
      <c r="A162" s="12">
        <v>2200</v>
      </c>
      <c r="B162" s="12"/>
      <c r="C162" s="12" t="s">
        <v>60</v>
      </c>
      <c r="D162" s="14">
        <v>10095</v>
      </c>
    </row>
    <row r="163" spans="1:5" ht="39" x14ac:dyDescent="0.25">
      <c r="A163" s="11" t="s">
        <v>121</v>
      </c>
      <c r="B163" s="19" t="s">
        <v>16</v>
      </c>
      <c r="C163" s="13" t="s">
        <v>153</v>
      </c>
      <c r="D163" s="14"/>
    </row>
    <row r="164" spans="1:5" x14ac:dyDescent="0.25">
      <c r="A164" s="11"/>
      <c r="B164" s="16"/>
      <c r="C164" s="21" t="s">
        <v>17</v>
      </c>
      <c r="D164" s="18">
        <f>SUM(D165:D165)</f>
        <v>3328</v>
      </c>
      <c r="E164" t="s">
        <v>35</v>
      </c>
    </row>
    <row r="165" spans="1:5" x14ac:dyDescent="0.25">
      <c r="A165" s="12">
        <v>2200</v>
      </c>
      <c r="B165" s="12"/>
      <c r="C165" s="12" t="s">
        <v>60</v>
      </c>
      <c r="D165" s="14">
        <v>3328</v>
      </c>
    </row>
    <row r="166" spans="1:5" x14ac:dyDescent="0.25">
      <c r="A166" s="11" t="s">
        <v>89</v>
      </c>
      <c r="B166" s="19" t="s">
        <v>16</v>
      </c>
      <c r="C166" s="13" t="s">
        <v>154</v>
      </c>
      <c r="D166" s="14"/>
    </row>
    <row r="167" spans="1:5" x14ac:dyDescent="0.25">
      <c r="A167" s="11"/>
      <c r="B167" s="16"/>
      <c r="C167" s="21" t="s">
        <v>17</v>
      </c>
      <c r="D167" s="18">
        <f>SUM(D168:D168)</f>
        <v>2445</v>
      </c>
      <c r="E167" t="s">
        <v>35</v>
      </c>
    </row>
    <row r="168" spans="1:5" ht="45" x14ac:dyDescent="0.25">
      <c r="A168" s="12">
        <v>2200</v>
      </c>
      <c r="B168" s="12"/>
      <c r="C168" s="12" t="s">
        <v>60</v>
      </c>
      <c r="D168" s="14">
        <v>2445</v>
      </c>
      <c r="E168" s="52" t="s">
        <v>155</v>
      </c>
    </row>
    <row r="169" spans="1:5" ht="15.75" x14ac:dyDescent="0.25">
      <c r="A169" s="11" t="s">
        <v>156</v>
      </c>
      <c r="B169" s="21" t="s">
        <v>16</v>
      </c>
      <c r="C169" s="49" t="s">
        <v>157</v>
      </c>
      <c r="D169" s="12"/>
    </row>
    <row r="170" spans="1:5" x14ac:dyDescent="0.25">
      <c r="A170" s="11"/>
      <c r="B170" s="12"/>
      <c r="C170" s="50" t="s">
        <v>122</v>
      </c>
      <c r="D170" s="29">
        <f>SUM(D171:D172)</f>
        <v>7512</v>
      </c>
      <c r="E170" t="s">
        <v>35</v>
      </c>
    </row>
    <row r="171" spans="1:5" x14ac:dyDescent="0.25">
      <c r="A171" s="20">
        <v>1100</v>
      </c>
      <c r="B171" s="19"/>
      <c r="C171" s="19" t="s">
        <v>109</v>
      </c>
      <c r="D171" s="14">
        <v>6054</v>
      </c>
    </row>
    <row r="172" spans="1:5" x14ac:dyDescent="0.25">
      <c r="A172" s="20">
        <v>1200</v>
      </c>
      <c r="B172" s="19"/>
      <c r="C172" s="19" t="s">
        <v>123</v>
      </c>
      <c r="D172" s="14">
        <v>1458</v>
      </c>
      <c r="E172" s="52"/>
    </row>
    <row r="173" spans="1:5" x14ac:dyDescent="0.25">
      <c r="A173" s="11" t="s">
        <v>158</v>
      </c>
      <c r="B173" s="19" t="s">
        <v>16</v>
      </c>
      <c r="C173" s="13" t="s">
        <v>159</v>
      </c>
      <c r="D173" s="14"/>
    </row>
    <row r="174" spans="1:5" x14ac:dyDescent="0.25">
      <c r="A174" s="11"/>
      <c r="B174" s="16"/>
      <c r="C174" s="21" t="s">
        <v>17</v>
      </c>
      <c r="D174" s="18">
        <f>SUM(D175:D175)</f>
        <v>12500</v>
      </c>
      <c r="E174" t="s">
        <v>35</v>
      </c>
    </row>
    <row r="175" spans="1:5" ht="30" x14ac:dyDescent="0.25">
      <c r="A175" s="12">
        <v>3200</v>
      </c>
      <c r="B175" s="12"/>
      <c r="C175" s="12" t="s">
        <v>160</v>
      </c>
      <c r="D175" s="14">
        <v>12500</v>
      </c>
      <c r="E175" s="52" t="s">
        <v>161</v>
      </c>
    </row>
    <row r="176" spans="1:5" ht="15.75" x14ac:dyDescent="0.25">
      <c r="A176" s="11" t="s">
        <v>62</v>
      </c>
      <c r="B176" s="21" t="s">
        <v>164</v>
      </c>
      <c r="C176" s="49" t="s">
        <v>85</v>
      </c>
      <c r="D176" s="12"/>
      <c r="E176" s="52"/>
    </row>
    <row r="177" spans="1:5" ht="30" x14ac:dyDescent="0.25">
      <c r="A177" s="11"/>
      <c r="B177" s="12"/>
      <c r="C177" s="50" t="s">
        <v>122</v>
      </c>
      <c r="D177" s="29">
        <f>SUM(D178:D179)</f>
        <v>1164</v>
      </c>
      <c r="E177" s="52" t="s">
        <v>165</v>
      </c>
    </row>
    <row r="178" spans="1:5" x14ac:dyDescent="0.25">
      <c r="A178" s="20">
        <v>1100</v>
      </c>
      <c r="B178" s="19"/>
      <c r="C178" s="19" t="s">
        <v>109</v>
      </c>
      <c r="D178" s="14">
        <v>938</v>
      </c>
      <c r="E178" s="52"/>
    </row>
    <row r="179" spans="1:5" x14ac:dyDescent="0.25">
      <c r="A179" s="20">
        <v>1200</v>
      </c>
      <c r="B179" s="19"/>
      <c r="C179" s="19" t="s">
        <v>123</v>
      </c>
      <c r="D179" s="14">
        <v>226</v>
      </c>
      <c r="E179" s="52"/>
    </row>
    <row r="180" spans="1:5" x14ac:dyDescent="0.25">
      <c r="A180" s="11" t="s">
        <v>115</v>
      </c>
      <c r="B180" s="19" t="s">
        <v>63</v>
      </c>
      <c r="C180" s="13" t="s">
        <v>116</v>
      </c>
      <c r="D180" s="14"/>
      <c r="E180" s="52"/>
    </row>
    <row r="181" spans="1:5" ht="30" x14ac:dyDescent="0.25">
      <c r="A181" s="11"/>
      <c r="B181" s="16"/>
      <c r="C181" s="21" t="s">
        <v>17</v>
      </c>
      <c r="D181" s="18">
        <f>SUM(D182:D182)</f>
        <v>800</v>
      </c>
      <c r="E181" s="52" t="s">
        <v>166</v>
      </c>
    </row>
    <row r="182" spans="1:5" x14ac:dyDescent="0.25">
      <c r="A182" s="12">
        <v>2200</v>
      </c>
      <c r="B182" s="12"/>
      <c r="C182" s="12" t="s">
        <v>60</v>
      </c>
      <c r="D182" s="14">
        <v>800</v>
      </c>
      <c r="E182" s="52"/>
    </row>
    <row r="183" spans="1:5" ht="26.25" x14ac:dyDescent="0.25">
      <c r="A183" s="11" t="s">
        <v>147</v>
      </c>
      <c r="B183" s="19" t="s">
        <v>16</v>
      </c>
      <c r="C183" s="13" t="s">
        <v>170</v>
      </c>
      <c r="D183" s="14"/>
      <c r="E183" s="52"/>
    </row>
    <row r="184" spans="1:5" x14ac:dyDescent="0.25">
      <c r="A184" s="11"/>
      <c r="B184" s="16"/>
      <c r="C184" s="21" t="s">
        <v>17</v>
      </c>
      <c r="D184" s="18">
        <f>SUM(D185:D186)</f>
        <v>5079</v>
      </c>
      <c r="E184" s="52" t="s">
        <v>35</v>
      </c>
    </row>
    <row r="185" spans="1:5" x14ac:dyDescent="0.25">
      <c r="A185" s="11">
        <v>2200</v>
      </c>
      <c r="B185" s="16"/>
      <c r="C185" s="21" t="s">
        <v>60</v>
      </c>
      <c r="D185" s="18">
        <v>-1498</v>
      </c>
      <c r="E185" s="52"/>
    </row>
    <row r="186" spans="1:5" x14ac:dyDescent="0.25">
      <c r="A186" s="12">
        <v>3200</v>
      </c>
      <c r="B186" s="12"/>
      <c r="C186" s="12" t="s">
        <v>160</v>
      </c>
      <c r="D186" s="14">
        <v>6577</v>
      </c>
      <c r="E186" s="52" t="s">
        <v>171</v>
      </c>
    </row>
    <row r="187" spans="1:5" x14ac:dyDescent="0.25">
      <c r="A187" s="11" t="s">
        <v>173</v>
      </c>
      <c r="B187" s="19" t="s">
        <v>22</v>
      </c>
      <c r="C187" s="13" t="s">
        <v>174</v>
      </c>
      <c r="D187" s="14"/>
      <c r="E187" s="52"/>
    </row>
    <row r="188" spans="1:5" x14ac:dyDescent="0.25">
      <c r="A188" s="11"/>
      <c r="B188" s="16"/>
      <c r="C188" s="21" t="s">
        <v>17</v>
      </c>
      <c r="D188" s="18">
        <f>SUM(D189:D189)</f>
        <v>133</v>
      </c>
      <c r="E188" s="52"/>
    </row>
    <row r="189" spans="1:5" x14ac:dyDescent="0.25">
      <c r="A189" s="12">
        <v>2300</v>
      </c>
      <c r="B189" s="12"/>
      <c r="C189" s="12" t="s">
        <v>49</v>
      </c>
      <c r="D189" s="14">
        <v>133</v>
      </c>
      <c r="E189" s="52"/>
    </row>
    <row r="190" spans="1:5" x14ac:dyDescent="0.25">
      <c r="A190" s="11" t="s">
        <v>27</v>
      </c>
      <c r="B190" s="12" t="s">
        <v>193</v>
      </c>
      <c r="C190" s="64" t="s">
        <v>58</v>
      </c>
      <c r="D190" s="12"/>
      <c r="E190" s="52"/>
    </row>
    <row r="191" spans="1:5" x14ac:dyDescent="0.25">
      <c r="A191" s="11"/>
      <c r="B191" s="16"/>
      <c r="C191" s="21" t="s">
        <v>17</v>
      </c>
      <c r="D191" s="18">
        <f>SUM(D192:D192)</f>
        <v>1921</v>
      </c>
      <c r="E191" s="52"/>
    </row>
    <row r="192" spans="1:5" x14ac:dyDescent="0.25">
      <c r="A192" s="14">
        <v>2300</v>
      </c>
      <c r="B192" s="19"/>
      <c r="C192" s="19" t="s">
        <v>71</v>
      </c>
      <c r="D192" s="14">
        <v>1921</v>
      </c>
      <c r="E192" s="52"/>
    </row>
    <row r="193" spans="1:5" x14ac:dyDescent="0.25">
      <c r="A193" s="11" t="s">
        <v>27</v>
      </c>
      <c r="B193" s="12" t="s">
        <v>129</v>
      </c>
      <c r="C193" s="64" t="s">
        <v>58</v>
      </c>
      <c r="D193" s="12"/>
      <c r="E193" s="52"/>
    </row>
    <row r="194" spans="1:5" x14ac:dyDescent="0.25">
      <c r="A194" s="11"/>
      <c r="B194" s="16"/>
      <c r="C194" s="21" t="s">
        <v>17</v>
      </c>
      <c r="D194" s="18">
        <f>SUM(D195:D195)</f>
        <v>931</v>
      </c>
      <c r="E194" s="52"/>
    </row>
    <row r="195" spans="1:5" x14ac:dyDescent="0.25">
      <c r="A195" s="14">
        <v>2300</v>
      </c>
      <c r="B195" s="19"/>
      <c r="C195" s="19" t="s">
        <v>71</v>
      </c>
      <c r="D195" s="14">
        <v>931</v>
      </c>
      <c r="E195" s="52"/>
    </row>
    <row r="196" spans="1:5" x14ac:dyDescent="0.25">
      <c r="A196" s="11" t="s">
        <v>27</v>
      </c>
      <c r="B196" s="12" t="s">
        <v>90</v>
      </c>
      <c r="C196" s="64" t="s">
        <v>58</v>
      </c>
      <c r="D196" s="12"/>
      <c r="E196" s="52"/>
    </row>
    <row r="197" spans="1:5" x14ac:dyDescent="0.25">
      <c r="A197" s="11"/>
      <c r="B197" s="16"/>
      <c r="C197" s="21" t="s">
        <v>17</v>
      </c>
      <c r="D197" s="18">
        <f>SUM(D198:D198)</f>
        <v>2213</v>
      </c>
      <c r="E197" s="52"/>
    </row>
    <row r="198" spans="1:5" x14ac:dyDescent="0.25">
      <c r="A198" s="14">
        <v>2300</v>
      </c>
      <c r="B198" s="19"/>
      <c r="C198" s="19" t="s">
        <v>71</v>
      </c>
      <c r="D198" s="14">
        <v>2213</v>
      </c>
      <c r="E198" s="52"/>
    </row>
    <row r="199" spans="1:5" x14ac:dyDescent="0.25">
      <c r="A199" s="11" t="s">
        <v>27</v>
      </c>
      <c r="B199" s="12" t="s">
        <v>31</v>
      </c>
      <c r="C199" s="64" t="s">
        <v>58</v>
      </c>
      <c r="D199" s="12"/>
      <c r="E199" s="52"/>
    </row>
    <row r="200" spans="1:5" x14ac:dyDescent="0.25">
      <c r="A200" s="11"/>
      <c r="B200" s="16"/>
      <c r="C200" s="21" t="s">
        <v>17</v>
      </c>
      <c r="D200" s="18">
        <f>SUM(D201:D201)</f>
        <v>2503</v>
      </c>
      <c r="E200" s="52"/>
    </row>
    <row r="201" spans="1:5" x14ac:dyDescent="0.25">
      <c r="A201" s="14">
        <v>2300</v>
      </c>
      <c r="B201" s="19"/>
      <c r="C201" s="19" t="s">
        <v>71</v>
      </c>
      <c r="D201" s="14">
        <v>2503</v>
      </c>
      <c r="E201" s="52"/>
    </row>
    <row r="202" spans="1:5" x14ac:dyDescent="0.25">
      <c r="A202" s="11" t="s">
        <v>27</v>
      </c>
      <c r="B202" s="12" t="s">
        <v>47</v>
      </c>
      <c r="C202" s="64" t="s">
        <v>58</v>
      </c>
      <c r="D202" s="12"/>
      <c r="E202" s="52"/>
    </row>
    <row r="203" spans="1:5" x14ac:dyDescent="0.25">
      <c r="A203" s="11"/>
      <c r="B203" s="16"/>
      <c r="C203" s="21" t="s">
        <v>17</v>
      </c>
      <c r="D203" s="18">
        <f>SUM(D204:D204)</f>
        <v>2270</v>
      </c>
      <c r="E203" s="52"/>
    </row>
    <row r="204" spans="1:5" x14ac:dyDescent="0.25">
      <c r="A204" s="14">
        <v>2300</v>
      </c>
      <c r="B204" s="19"/>
      <c r="C204" s="19" t="s">
        <v>71</v>
      </c>
      <c r="D204" s="14">
        <v>2270</v>
      </c>
      <c r="E204" s="52"/>
    </row>
    <row r="205" spans="1:5" x14ac:dyDescent="0.25">
      <c r="A205" s="11" t="s">
        <v>27</v>
      </c>
      <c r="B205" s="12" t="s">
        <v>148</v>
      </c>
      <c r="C205" s="64" t="s">
        <v>58</v>
      </c>
      <c r="D205" s="12"/>
      <c r="E205" s="52"/>
    </row>
    <row r="206" spans="1:5" x14ac:dyDescent="0.25">
      <c r="A206" s="11"/>
      <c r="B206" s="16"/>
      <c r="C206" s="21" t="s">
        <v>17</v>
      </c>
      <c r="D206" s="18">
        <f>SUM(D207:D207)</f>
        <v>3202</v>
      </c>
      <c r="E206" s="52"/>
    </row>
    <row r="207" spans="1:5" x14ac:dyDescent="0.25">
      <c r="A207" s="14">
        <v>2300</v>
      </c>
      <c r="B207" s="19"/>
      <c r="C207" s="19" t="s">
        <v>71</v>
      </c>
      <c r="D207" s="14">
        <v>3202</v>
      </c>
      <c r="E207" s="52"/>
    </row>
    <row r="208" spans="1:5" x14ac:dyDescent="0.25">
      <c r="A208" s="11" t="s">
        <v>27</v>
      </c>
      <c r="B208" s="12" t="s">
        <v>194</v>
      </c>
      <c r="C208" s="64" t="s">
        <v>58</v>
      </c>
      <c r="D208" s="12"/>
      <c r="E208" s="52"/>
    </row>
    <row r="209" spans="1:5" x14ac:dyDescent="0.25">
      <c r="A209" s="11"/>
      <c r="B209" s="16"/>
      <c r="C209" s="21" t="s">
        <v>17</v>
      </c>
      <c r="D209" s="18">
        <f>SUM(D210:D210)</f>
        <v>1165</v>
      </c>
      <c r="E209" s="52"/>
    </row>
    <row r="210" spans="1:5" x14ac:dyDescent="0.25">
      <c r="A210" s="14">
        <v>2300</v>
      </c>
      <c r="B210" s="19"/>
      <c r="C210" s="19" t="s">
        <v>71</v>
      </c>
      <c r="D210" s="14">
        <v>1165</v>
      </c>
      <c r="E210" s="52"/>
    </row>
    <row r="211" spans="1:5" x14ac:dyDescent="0.25">
      <c r="A211" s="11" t="s">
        <v>27</v>
      </c>
      <c r="B211" s="12" t="s">
        <v>84</v>
      </c>
      <c r="C211" s="64" t="s">
        <v>58</v>
      </c>
      <c r="D211" s="12"/>
      <c r="E211" s="52"/>
    </row>
    <row r="212" spans="1:5" x14ac:dyDescent="0.25">
      <c r="A212" s="11"/>
      <c r="B212" s="16"/>
      <c r="C212" s="21" t="s">
        <v>17</v>
      </c>
      <c r="D212" s="18">
        <f>SUM(D213:D213)</f>
        <v>1979</v>
      </c>
      <c r="E212" s="52"/>
    </row>
    <row r="213" spans="1:5" x14ac:dyDescent="0.25">
      <c r="A213" s="14">
        <v>2300</v>
      </c>
      <c r="B213" s="19"/>
      <c r="C213" s="19" t="s">
        <v>71</v>
      </c>
      <c r="D213" s="14">
        <v>1979</v>
      </c>
      <c r="E213" s="52"/>
    </row>
    <row r="214" spans="1:5" x14ac:dyDescent="0.25">
      <c r="A214" s="11" t="s">
        <v>27</v>
      </c>
      <c r="B214" s="12" t="s">
        <v>164</v>
      </c>
      <c r="C214" s="64" t="s">
        <v>195</v>
      </c>
      <c r="D214" s="12"/>
      <c r="E214" s="52"/>
    </row>
    <row r="215" spans="1:5" x14ac:dyDescent="0.25">
      <c r="A215" s="11"/>
      <c r="B215" s="16"/>
      <c r="C215" s="21" t="s">
        <v>17</v>
      </c>
      <c r="D215" s="18">
        <f>SUM(D216:D216)</f>
        <v>2504</v>
      </c>
      <c r="E215" s="52"/>
    </row>
    <row r="216" spans="1:5" x14ac:dyDescent="0.25">
      <c r="A216" s="14">
        <v>2300</v>
      </c>
      <c r="B216" s="19"/>
      <c r="C216" s="19" t="s">
        <v>71</v>
      </c>
      <c r="D216" s="14">
        <v>2504</v>
      </c>
      <c r="E216" s="52"/>
    </row>
    <row r="217" spans="1:5" x14ac:dyDescent="0.25">
      <c r="A217" s="11" t="s">
        <v>27</v>
      </c>
      <c r="B217" s="12" t="s">
        <v>134</v>
      </c>
      <c r="C217" s="64" t="s">
        <v>196</v>
      </c>
      <c r="D217" s="12"/>
      <c r="E217" s="52"/>
    </row>
    <row r="218" spans="1:5" x14ac:dyDescent="0.25">
      <c r="A218" s="11"/>
      <c r="B218" s="16"/>
      <c r="C218" s="21" t="s">
        <v>17</v>
      </c>
      <c r="D218" s="18">
        <f>SUM(D219:D219)</f>
        <v>815</v>
      </c>
      <c r="E218" s="52"/>
    </row>
    <row r="219" spans="1:5" x14ac:dyDescent="0.25">
      <c r="A219" s="14">
        <v>2300</v>
      </c>
      <c r="B219" s="19"/>
      <c r="C219" s="19" t="s">
        <v>71</v>
      </c>
      <c r="D219" s="14">
        <v>815</v>
      </c>
      <c r="E219" s="52"/>
    </row>
    <row r="220" spans="1:5" x14ac:dyDescent="0.25">
      <c r="A220" s="11" t="s">
        <v>27</v>
      </c>
      <c r="B220" s="12" t="s">
        <v>197</v>
      </c>
      <c r="C220" s="64" t="s">
        <v>58</v>
      </c>
      <c r="D220" s="12"/>
      <c r="E220" s="52"/>
    </row>
    <row r="221" spans="1:5" x14ac:dyDescent="0.25">
      <c r="A221" s="11"/>
      <c r="B221" s="16"/>
      <c r="C221" s="21" t="s">
        <v>17</v>
      </c>
      <c r="D221" s="18">
        <f>SUM(D222:D222)</f>
        <v>1688</v>
      </c>
      <c r="E221" s="52"/>
    </row>
    <row r="222" spans="1:5" x14ac:dyDescent="0.25">
      <c r="A222" s="14">
        <v>2300</v>
      </c>
      <c r="B222" s="19"/>
      <c r="C222" s="19" t="s">
        <v>71</v>
      </c>
      <c r="D222" s="14">
        <v>1688</v>
      </c>
      <c r="E222" s="52"/>
    </row>
    <row r="223" spans="1:5" x14ac:dyDescent="0.25">
      <c r="A223" s="11" t="s">
        <v>27</v>
      </c>
      <c r="B223" s="12" t="s">
        <v>198</v>
      </c>
      <c r="C223" s="64" t="s">
        <v>58</v>
      </c>
      <c r="D223" s="12"/>
      <c r="E223" s="52"/>
    </row>
    <row r="224" spans="1:5" x14ac:dyDescent="0.25">
      <c r="A224" s="11"/>
      <c r="B224" s="16"/>
      <c r="C224" s="21" t="s">
        <v>17</v>
      </c>
      <c r="D224" s="18">
        <f>SUM(D225:D225)</f>
        <v>2794</v>
      </c>
      <c r="E224" s="52"/>
    </row>
    <row r="225" spans="1:5" x14ac:dyDescent="0.25">
      <c r="A225" s="14">
        <v>2300</v>
      </c>
      <c r="B225" s="19"/>
      <c r="C225" s="19" t="s">
        <v>71</v>
      </c>
      <c r="D225" s="14">
        <v>2794</v>
      </c>
      <c r="E225" s="52"/>
    </row>
    <row r="226" spans="1:5" x14ac:dyDescent="0.25">
      <c r="A226" s="11" t="s">
        <v>27</v>
      </c>
      <c r="B226" s="12" t="s">
        <v>199</v>
      </c>
      <c r="C226" s="64" t="s">
        <v>58</v>
      </c>
      <c r="D226" s="12"/>
      <c r="E226" s="52"/>
    </row>
    <row r="227" spans="1:5" x14ac:dyDescent="0.25">
      <c r="A227" s="11"/>
      <c r="B227" s="16"/>
      <c r="C227" s="21" t="s">
        <v>17</v>
      </c>
      <c r="D227" s="18">
        <f>SUM(D228:D228)</f>
        <v>1165</v>
      </c>
      <c r="E227" s="52"/>
    </row>
    <row r="228" spans="1:5" x14ac:dyDescent="0.25">
      <c r="A228" s="14">
        <v>2300</v>
      </c>
      <c r="B228" s="19"/>
      <c r="C228" s="19" t="s">
        <v>71</v>
      </c>
      <c r="D228" s="14">
        <v>1165</v>
      </c>
      <c r="E228" s="52"/>
    </row>
    <row r="229" spans="1:5" x14ac:dyDescent="0.25">
      <c r="A229" s="11" t="s">
        <v>200</v>
      </c>
      <c r="B229" s="12" t="s">
        <v>63</v>
      </c>
      <c r="C229" s="64" t="s">
        <v>201</v>
      </c>
      <c r="D229" s="12"/>
      <c r="E229" s="52"/>
    </row>
    <row r="230" spans="1:5" x14ac:dyDescent="0.25">
      <c r="A230" s="20"/>
      <c r="B230" s="19"/>
      <c r="C230" s="21" t="s">
        <v>17</v>
      </c>
      <c r="D230" s="14">
        <f>SUM(D231:D231)</f>
        <v>19304</v>
      </c>
      <c r="E230" s="52"/>
    </row>
    <row r="231" spans="1:5" x14ac:dyDescent="0.25">
      <c r="A231" s="14">
        <v>2300</v>
      </c>
      <c r="B231" s="19"/>
      <c r="C231" s="19" t="s">
        <v>71</v>
      </c>
      <c r="D231" s="14">
        <v>19304</v>
      </c>
      <c r="E231" s="52"/>
    </row>
    <row r="232" spans="1:5" ht="26.25" x14ac:dyDescent="0.25">
      <c r="A232" s="11" t="s">
        <v>200</v>
      </c>
      <c r="B232" s="12" t="s">
        <v>63</v>
      </c>
      <c r="C232" s="64" t="s">
        <v>202</v>
      </c>
      <c r="D232" s="12"/>
      <c r="E232" s="52"/>
    </row>
    <row r="233" spans="1:5" x14ac:dyDescent="0.25">
      <c r="A233" s="20"/>
      <c r="B233" s="19"/>
      <c r="C233" s="21" t="s">
        <v>17</v>
      </c>
      <c r="D233" s="14">
        <f>SUM(D234:D234)</f>
        <v>4974</v>
      </c>
      <c r="E233" s="52"/>
    </row>
    <row r="234" spans="1:5" x14ac:dyDescent="0.25">
      <c r="A234" s="14">
        <v>2300</v>
      </c>
      <c r="B234" s="19"/>
      <c r="C234" s="19" t="s">
        <v>71</v>
      </c>
      <c r="D234" s="14">
        <v>4974</v>
      </c>
      <c r="E234" s="52"/>
    </row>
    <row r="235" spans="1:5" x14ac:dyDescent="0.25">
      <c r="A235" s="11" t="s">
        <v>121</v>
      </c>
      <c r="B235" s="12" t="s">
        <v>16</v>
      </c>
      <c r="C235" s="17" t="s">
        <v>203</v>
      </c>
      <c r="D235" s="12"/>
      <c r="E235" s="52"/>
    </row>
    <row r="236" spans="1:5" x14ac:dyDescent="0.25">
      <c r="A236" s="20"/>
      <c r="B236" s="19"/>
      <c r="C236" s="21" t="s">
        <v>17</v>
      </c>
      <c r="D236" s="14">
        <f>SUM(D237:D237)</f>
        <v>524</v>
      </c>
      <c r="E236" s="52"/>
    </row>
    <row r="237" spans="1:5" x14ac:dyDescent="0.25">
      <c r="A237" s="14">
        <v>3200</v>
      </c>
      <c r="B237" s="19"/>
      <c r="C237" s="19" t="s">
        <v>70</v>
      </c>
      <c r="D237" s="12">
        <v>524</v>
      </c>
      <c r="E237" s="52"/>
    </row>
    <row r="238" spans="1:5" x14ac:dyDescent="0.25">
      <c r="A238" s="11" t="s">
        <v>25</v>
      </c>
      <c r="B238" s="19" t="s">
        <v>16</v>
      </c>
      <c r="C238" s="13" t="s">
        <v>205</v>
      </c>
      <c r="D238" s="14"/>
      <c r="E238" s="52"/>
    </row>
    <row r="239" spans="1:5" x14ac:dyDescent="0.25">
      <c r="A239" s="11"/>
      <c r="B239" s="16"/>
      <c r="C239" s="21" t="s">
        <v>17</v>
      </c>
      <c r="D239" s="18">
        <f>SUM(D240:D240)</f>
        <v>69272</v>
      </c>
      <c r="E239" s="52"/>
    </row>
    <row r="240" spans="1:5" x14ac:dyDescent="0.25">
      <c r="A240" s="11">
        <v>5200</v>
      </c>
      <c r="B240" s="16"/>
      <c r="C240" s="21" t="s">
        <v>146</v>
      </c>
      <c r="D240" s="18">
        <v>69272</v>
      </c>
      <c r="E240" s="52"/>
    </row>
    <row r="241" spans="1:6" ht="26.25" x14ac:dyDescent="0.25">
      <c r="A241" s="11" t="s">
        <v>42</v>
      </c>
      <c r="B241" s="19" t="s">
        <v>16</v>
      </c>
      <c r="C241" s="13" t="s">
        <v>206</v>
      </c>
      <c r="D241" s="14"/>
      <c r="E241" s="52"/>
    </row>
    <row r="242" spans="1:6" x14ac:dyDescent="0.25">
      <c r="A242" s="11"/>
      <c r="B242" s="16"/>
      <c r="C242" s="21" t="s">
        <v>17</v>
      </c>
      <c r="D242" s="18">
        <f>SUM(D243:D243)</f>
        <v>132308</v>
      </c>
      <c r="E242" s="52"/>
    </row>
    <row r="243" spans="1:6" x14ac:dyDescent="0.25">
      <c r="A243" s="11">
        <v>5200</v>
      </c>
      <c r="B243" s="16"/>
      <c r="C243" s="21" t="s">
        <v>146</v>
      </c>
      <c r="D243" s="18">
        <v>132308</v>
      </c>
      <c r="E243" s="52"/>
    </row>
    <row r="244" spans="1:6" ht="39" x14ac:dyDescent="0.25">
      <c r="A244" s="11" t="s">
        <v>42</v>
      </c>
      <c r="B244" s="19" t="s">
        <v>16</v>
      </c>
      <c r="C244" s="13" t="s">
        <v>207</v>
      </c>
      <c r="D244" s="14"/>
      <c r="E244" s="52"/>
    </row>
    <row r="245" spans="1:6" x14ac:dyDescent="0.25">
      <c r="A245" s="11"/>
      <c r="B245" s="16"/>
      <c r="C245" s="21" t="s">
        <v>17</v>
      </c>
      <c r="D245" s="18">
        <f>SUM(D246:D246)</f>
        <v>8127</v>
      </c>
      <c r="E245" s="52" t="s">
        <v>208</v>
      </c>
    </row>
    <row r="246" spans="1:6" x14ac:dyDescent="0.25">
      <c r="A246" s="11">
        <v>5200</v>
      </c>
      <c r="B246" s="16"/>
      <c r="C246" s="21" t="s">
        <v>146</v>
      </c>
      <c r="D246" s="18">
        <v>8127</v>
      </c>
      <c r="E246" s="52"/>
    </row>
    <row r="247" spans="1:6" ht="26.25" x14ac:dyDescent="0.25">
      <c r="A247" s="11" t="s">
        <v>62</v>
      </c>
      <c r="B247" s="19" t="s">
        <v>16</v>
      </c>
      <c r="C247" s="13" t="s">
        <v>209</v>
      </c>
      <c r="D247" s="14"/>
      <c r="E247" s="52"/>
    </row>
    <row r="248" spans="1:6" x14ac:dyDescent="0.25">
      <c r="A248" s="11"/>
      <c r="B248" s="16"/>
      <c r="C248" s="21" t="s">
        <v>17</v>
      </c>
      <c r="D248" s="18">
        <f>SUM(D249:D249)</f>
        <v>21496</v>
      </c>
      <c r="E248" s="52" t="s">
        <v>208</v>
      </c>
    </row>
    <row r="249" spans="1:6" x14ac:dyDescent="0.25">
      <c r="A249" s="11">
        <v>5200</v>
      </c>
      <c r="B249" s="16"/>
      <c r="C249" s="21" t="s">
        <v>146</v>
      </c>
      <c r="D249" s="18">
        <v>21496</v>
      </c>
      <c r="E249" s="52"/>
    </row>
    <row r="250" spans="1:6" ht="39" x14ac:dyDescent="0.25">
      <c r="A250" s="11" t="s">
        <v>62</v>
      </c>
      <c r="B250" s="19" t="s">
        <v>16</v>
      </c>
      <c r="C250" s="13" t="s">
        <v>210</v>
      </c>
      <c r="D250" s="14"/>
      <c r="E250" s="52"/>
    </row>
    <row r="251" spans="1:6" x14ac:dyDescent="0.25">
      <c r="A251" s="11"/>
      <c r="B251" s="16"/>
      <c r="C251" s="21" t="s">
        <v>17</v>
      </c>
      <c r="D251" s="18">
        <f>SUM(D252:D252)</f>
        <v>1226</v>
      </c>
      <c r="E251" s="52" t="s">
        <v>208</v>
      </c>
    </row>
    <row r="252" spans="1:6" x14ac:dyDescent="0.25">
      <c r="A252" s="11">
        <v>5200</v>
      </c>
      <c r="B252" s="16"/>
      <c r="C252" s="21" t="s">
        <v>146</v>
      </c>
      <c r="D252" s="18">
        <v>1226</v>
      </c>
      <c r="E252" s="52"/>
    </row>
    <row r="253" spans="1:6" ht="30" x14ac:dyDescent="0.25">
      <c r="A253" s="11" t="s">
        <v>62</v>
      </c>
      <c r="B253" s="19" t="s">
        <v>16</v>
      </c>
      <c r="C253" s="17" t="s">
        <v>212</v>
      </c>
      <c r="D253" s="14"/>
      <c r="E253" s="52"/>
    </row>
    <row r="254" spans="1:6" x14ac:dyDescent="0.25">
      <c r="A254" s="11"/>
      <c r="B254" s="16"/>
      <c r="C254" s="21" t="s">
        <v>17</v>
      </c>
      <c r="D254" s="18">
        <f>SUM(D255:D255)</f>
        <v>11068</v>
      </c>
      <c r="E254" s="52" t="s">
        <v>35</v>
      </c>
      <c r="F254" t="s">
        <v>211</v>
      </c>
    </row>
    <row r="255" spans="1:6" x14ac:dyDescent="0.25">
      <c r="A255" s="11">
        <v>5200</v>
      </c>
      <c r="B255" s="16"/>
      <c r="C255" s="21" t="s">
        <v>146</v>
      </c>
      <c r="D255" s="18">
        <v>11068</v>
      </c>
      <c r="E255" s="52"/>
    </row>
    <row r="256" spans="1:6" ht="45" x14ac:dyDescent="0.25">
      <c r="A256" s="11" t="s">
        <v>156</v>
      </c>
      <c r="B256" s="19" t="s">
        <v>16</v>
      </c>
      <c r="C256" s="17" t="s">
        <v>213</v>
      </c>
      <c r="D256" s="14"/>
      <c r="E256" s="52"/>
    </row>
    <row r="257" spans="1:6" x14ac:dyDescent="0.25">
      <c r="A257" s="11"/>
      <c r="B257" s="16"/>
      <c r="C257" s="21" t="s">
        <v>17</v>
      </c>
      <c r="D257" s="18">
        <f>D258</f>
        <v>1776</v>
      </c>
      <c r="E257" s="52" t="s">
        <v>35</v>
      </c>
      <c r="F257" t="s">
        <v>211</v>
      </c>
    </row>
    <row r="258" spans="1:6" x14ac:dyDescent="0.25">
      <c r="A258" s="11">
        <v>5200</v>
      </c>
      <c r="B258" s="16"/>
      <c r="C258" s="21" t="s">
        <v>146</v>
      </c>
      <c r="D258" s="18">
        <v>1776</v>
      </c>
      <c r="E258" s="52"/>
    </row>
    <row r="259" spans="1:6" ht="45" x14ac:dyDescent="0.25">
      <c r="A259" s="11" t="s">
        <v>42</v>
      </c>
      <c r="B259" s="19" t="s">
        <v>16</v>
      </c>
      <c r="C259" s="17" t="s">
        <v>215</v>
      </c>
      <c r="D259" s="14"/>
      <c r="E259" s="52"/>
    </row>
    <row r="260" spans="1:6" x14ac:dyDescent="0.25">
      <c r="A260" s="11"/>
      <c r="B260" s="16"/>
      <c r="C260" s="21" t="s">
        <v>17</v>
      </c>
      <c r="D260" s="18">
        <f>D261</f>
        <v>23055</v>
      </c>
      <c r="E260" s="52" t="s">
        <v>35</v>
      </c>
      <c r="F260" t="s">
        <v>211</v>
      </c>
    </row>
    <row r="261" spans="1:6" x14ac:dyDescent="0.25">
      <c r="A261" s="11">
        <v>5200</v>
      </c>
      <c r="B261" s="16"/>
      <c r="C261" s="21" t="s">
        <v>146</v>
      </c>
      <c r="D261" s="18">
        <v>23055</v>
      </c>
      <c r="E261" s="52"/>
    </row>
    <row r="262" spans="1:6" x14ac:dyDescent="0.25">
      <c r="A262" s="11" t="s">
        <v>36</v>
      </c>
      <c r="B262" s="19" t="s">
        <v>16</v>
      </c>
      <c r="C262" s="17" t="s">
        <v>219</v>
      </c>
      <c r="D262" s="14"/>
      <c r="E262" s="52"/>
    </row>
    <row r="263" spans="1:6" x14ac:dyDescent="0.25">
      <c r="A263" s="11"/>
      <c r="B263" s="16"/>
      <c r="C263" s="21" t="s">
        <v>17</v>
      </c>
      <c r="D263" s="18">
        <f>D264</f>
        <v>5421</v>
      </c>
      <c r="E263" s="52"/>
    </row>
    <row r="264" spans="1:6" x14ac:dyDescent="0.25">
      <c r="A264" s="11">
        <v>5200</v>
      </c>
      <c r="B264" s="16"/>
      <c r="C264" s="21" t="s">
        <v>146</v>
      </c>
      <c r="D264" s="18">
        <v>5421</v>
      </c>
      <c r="E264" s="52"/>
    </row>
    <row r="265" spans="1:6" ht="30" x14ac:dyDescent="0.25">
      <c r="A265" s="11" t="s">
        <v>86</v>
      </c>
      <c r="B265" s="19" t="s">
        <v>16</v>
      </c>
      <c r="C265" s="17" t="s">
        <v>220</v>
      </c>
      <c r="D265" s="14"/>
      <c r="E265" s="52"/>
    </row>
    <row r="266" spans="1:6" x14ac:dyDescent="0.25">
      <c r="A266" s="11"/>
      <c r="B266" s="16"/>
      <c r="C266" s="21" t="s">
        <v>17</v>
      </c>
      <c r="D266" s="18">
        <f>D267</f>
        <v>3449</v>
      </c>
      <c r="E266" s="52"/>
    </row>
    <row r="267" spans="1:6" x14ac:dyDescent="0.25">
      <c r="A267" s="11">
        <v>5200</v>
      </c>
      <c r="B267" s="16"/>
      <c r="C267" s="21" t="s">
        <v>146</v>
      </c>
      <c r="D267" s="18">
        <v>3449</v>
      </c>
      <c r="E267" s="52"/>
    </row>
    <row r="268" spans="1:6" x14ac:dyDescent="0.25">
      <c r="A268" s="11" t="s">
        <v>200</v>
      </c>
      <c r="B268" s="19" t="s">
        <v>22</v>
      </c>
      <c r="C268" s="17" t="s">
        <v>174</v>
      </c>
      <c r="D268" s="14"/>
      <c r="E268" s="52"/>
    </row>
    <row r="269" spans="1:6" x14ac:dyDescent="0.25">
      <c r="A269" s="11"/>
      <c r="B269" s="16"/>
      <c r="C269" s="21" t="s">
        <v>17</v>
      </c>
      <c r="D269" s="18">
        <f>D270</f>
        <v>193</v>
      </c>
      <c r="E269" s="52"/>
    </row>
    <row r="270" spans="1:6" x14ac:dyDescent="0.25">
      <c r="A270" s="11">
        <v>2300</v>
      </c>
      <c r="B270" s="16"/>
      <c r="C270" s="21" t="s">
        <v>49</v>
      </c>
      <c r="D270" s="18">
        <v>193</v>
      </c>
      <c r="E270" s="52"/>
    </row>
    <row r="271" spans="1:6" ht="30" x14ac:dyDescent="0.25">
      <c r="A271" s="11" t="s">
        <v>158</v>
      </c>
      <c r="B271" s="19" t="s">
        <v>16</v>
      </c>
      <c r="C271" s="17" t="s">
        <v>223</v>
      </c>
      <c r="D271" s="14"/>
      <c r="E271" s="52"/>
    </row>
    <row r="272" spans="1:6" x14ac:dyDescent="0.25">
      <c r="A272" s="11"/>
      <c r="B272" s="16"/>
      <c r="C272" s="21" t="s">
        <v>17</v>
      </c>
      <c r="D272" s="18">
        <f>D273</f>
        <v>3023</v>
      </c>
      <c r="E272" s="52"/>
    </row>
    <row r="273" spans="1:5" x14ac:dyDescent="0.25">
      <c r="A273" s="11">
        <v>3200</v>
      </c>
      <c r="B273" s="16"/>
      <c r="C273" s="21" t="s">
        <v>224</v>
      </c>
      <c r="D273" s="18">
        <v>3023</v>
      </c>
      <c r="E273" s="52"/>
    </row>
    <row r="274" spans="1:5" ht="30" x14ac:dyDescent="0.25">
      <c r="A274" s="11" t="s">
        <v>158</v>
      </c>
      <c r="B274" s="19" t="s">
        <v>16</v>
      </c>
      <c r="C274" s="17" t="s">
        <v>225</v>
      </c>
      <c r="D274" s="14"/>
      <c r="E274" s="52"/>
    </row>
    <row r="275" spans="1:5" x14ac:dyDescent="0.25">
      <c r="A275" s="11"/>
      <c r="B275" s="16"/>
      <c r="C275" s="21" t="s">
        <v>17</v>
      </c>
      <c r="D275" s="18">
        <f>D276</f>
        <v>1298</v>
      </c>
      <c r="E275" s="52"/>
    </row>
    <row r="276" spans="1:5" x14ac:dyDescent="0.25">
      <c r="A276" s="11">
        <v>3200</v>
      </c>
      <c r="B276" s="16"/>
      <c r="C276" s="21" t="s">
        <v>224</v>
      </c>
      <c r="D276" s="18">
        <v>1298</v>
      </c>
      <c r="E276" s="52"/>
    </row>
    <row r="277" spans="1:5" ht="30" x14ac:dyDescent="0.25">
      <c r="A277" s="11" t="s">
        <v>158</v>
      </c>
      <c r="B277" s="19" t="s">
        <v>16</v>
      </c>
      <c r="C277" s="17" t="s">
        <v>226</v>
      </c>
      <c r="D277" s="14"/>
      <c r="E277" s="52"/>
    </row>
    <row r="278" spans="1:5" x14ac:dyDescent="0.25">
      <c r="A278" s="11"/>
      <c r="B278" s="16"/>
      <c r="C278" s="21" t="s">
        <v>17</v>
      </c>
      <c r="D278" s="18">
        <f>D279</f>
        <v>781</v>
      </c>
      <c r="E278" s="52"/>
    </row>
    <row r="279" spans="1:5" x14ac:dyDescent="0.25">
      <c r="A279" s="11">
        <v>3200</v>
      </c>
      <c r="B279" s="16"/>
      <c r="C279" s="21" t="s">
        <v>224</v>
      </c>
      <c r="D279" s="18">
        <v>781</v>
      </c>
      <c r="E279" s="52"/>
    </row>
    <row r="280" spans="1:5" x14ac:dyDescent="0.25">
      <c r="A280" s="11" t="s">
        <v>158</v>
      </c>
      <c r="B280" s="19" t="s">
        <v>16</v>
      </c>
      <c r="C280" s="17" t="s">
        <v>227</v>
      </c>
      <c r="D280" s="14"/>
      <c r="E280" s="52"/>
    </row>
    <row r="281" spans="1:5" x14ac:dyDescent="0.25">
      <c r="A281" s="11"/>
      <c r="B281" s="16"/>
      <c r="C281" s="21" t="s">
        <v>17</v>
      </c>
      <c r="D281" s="18">
        <f>D282</f>
        <v>950</v>
      </c>
      <c r="E281" s="52"/>
    </row>
    <row r="282" spans="1:5" x14ac:dyDescent="0.25">
      <c r="A282" s="11">
        <v>3200</v>
      </c>
      <c r="B282" s="16"/>
      <c r="C282" s="21" t="s">
        <v>224</v>
      </c>
      <c r="D282" s="18">
        <v>950</v>
      </c>
      <c r="E282" s="52"/>
    </row>
    <row r="283" spans="1:5" x14ac:dyDescent="0.25">
      <c r="A283" s="11" t="s">
        <v>158</v>
      </c>
      <c r="B283" s="19" t="s">
        <v>16</v>
      </c>
      <c r="C283" s="17" t="s">
        <v>228</v>
      </c>
      <c r="D283" s="14"/>
      <c r="E283" s="52"/>
    </row>
    <row r="284" spans="1:5" x14ac:dyDescent="0.25">
      <c r="A284" s="11"/>
      <c r="B284" s="16"/>
      <c r="C284" s="21" t="s">
        <v>17</v>
      </c>
      <c r="D284" s="18">
        <f>D285</f>
        <v>1366</v>
      </c>
      <c r="E284" s="52"/>
    </row>
    <row r="285" spans="1:5" x14ac:dyDescent="0.25">
      <c r="A285" s="11">
        <v>3200</v>
      </c>
      <c r="B285" s="16"/>
      <c r="C285" s="21" t="s">
        <v>224</v>
      </c>
      <c r="D285" s="18">
        <v>1366</v>
      </c>
      <c r="E285" s="52"/>
    </row>
    <row r="286" spans="1:5" x14ac:dyDescent="0.25">
      <c r="A286" s="11" t="s">
        <v>158</v>
      </c>
      <c r="B286" s="19" t="s">
        <v>16</v>
      </c>
      <c r="C286" s="17" t="s">
        <v>229</v>
      </c>
      <c r="D286" s="14"/>
      <c r="E286" s="52"/>
    </row>
    <row r="287" spans="1:5" x14ac:dyDescent="0.25">
      <c r="A287" s="11"/>
      <c r="B287" s="16"/>
      <c r="C287" s="21" t="s">
        <v>17</v>
      </c>
      <c r="D287" s="18">
        <f>D288</f>
        <v>500</v>
      </c>
      <c r="E287" s="52"/>
    </row>
    <row r="288" spans="1:5" x14ac:dyDescent="0.25">
      <c r="A288" s="11">
        <v>3200</v>
      </c>
      <c r="B288" s="16"/>
      <c r="C288" s="21" t="s">
        <v>224</v>
      </c>
      <c r="D288" s="18">
        <v>500</v>
      </c>
      <c r="E288" s="52"/>
    </row>
    <row r="289" spans="1:5" x14ac:dyDescent="0.25">
      <c r="A289" s="11" t="s">
        <v>158</v>
      </c>
      <c r="B289" s="19" t="s">
        <v>16</v>
      </c>
      <c r="C289" s="17" t="s">
        <v>230</v>
      </c>
      <c r="D289" s="14"/>
      <c r="E289" s="52"/>
    </row>
    <row r="290" spans="1:5" x14ac:dyDescent="0.25">
      <c r="A290" s="11"/>
      <c r="B290" s="16"/>
      <c r="C290" s="21" t="s">
        <v>17</v>
      </c>
      <c r="D290" s="18">
        <f>D291</f>
        <v>1400</v>
      </c>
      <c r="E290" s="52"/>
    </row>
    <row r="291" spans="1:5" x14ac:dyDescent="0.25">
      <c r="A291" s="11">
        <v>3200</v>
      </c>
      <c r="B291" s="16"/>
      <c r="C291" s="21" t="s">
        <v>224</v>
      </c>
      <c r="D291" s="18">
        <v>1400</v>
      </c>
      <c r="E291" s="52"/>
    </row>
    <row r="292" spans="1:5" ht="30" x14ac:dyDescent="0.25">
      <c r="A292" s="11" t="s">
        <v>158</v>
      </c>
      <c r="B292" s="19" t="s">
        <v>16</v>
      </c>
      <c r="C292" s="71" t="s">
        <v>236</v>
      </c>
      <c r="D292" s="14"/>
      <c r="E292" s="52"/>
    </row>
    <row r="293" spans="1:5" x14ac:dyDescent="0.25">
      <c r="A293" s="11"/>
      <c r="B293" s="16"/>
      <c r="C293" s="21" t="s">
        <v>17</v>
      </c>
      <c r="D293" s="18">
        <f>D294</f>
        <v>695</v>
      </c>
      <c r="E293" s="52"/>
    </row>
    <row r="294" spans="1:5" x14ac:dyDescent="0.25">
      <c r="A294" s="11">
        <v>3200</v>
      </c>
      <c r="B294" s="16"/>
      <c r="C294" s="21" t="s">
        <v>224</v>
      </c>
      <c r="D294" s="18">
        <v>695</v>
      </c>
      <c r="E294" s="52"/>
    </row>
    <row r="295" spans="1:5" ht="30" x14ac:dyDescent="0.25">
      <c r="A295" s="11" t="s">
        <v>158</v>
      </c>
      <c r="B295" s="19" t="s">
        <v>16</v>
      </c>
      <c r="C295" s="17" t="s">
        <v>231</v>
      </c>
      <c r="D295" s="14"/>
      <c r="E295" s="52"/>
    </row>
    <row r="296" spans="1:5" x14ac:dyDescent="0.25">
      <c r="A296" s="11"/>
      <c r="B296" s="16"/>
      <c r="C296" s="21" t="s">
        <v>17</v>
      </c>
      <c r="D296" s="18">
        <f>D297</f>
        <v>1276</v>
      </c>
      <c r="E296" s="52"/>
    </row>
    <row r="297" spans="1:5" x14ac:dyDescent="0.25">
      <c r="A297" s="11">
        <v>3200</v>
      </c>
      <c r="B297" s="16"/>
      <c r="C297" s="21" t="s">
        <v>224</v>
      </c>
      <c r="D297" s="18">
        <v>1276</v>
      </c>
      <c r="E297" s="52"/>
    </row>
    <row r="298" spans="1:5" x14ac:dyDescent="0.25">
      <c r="A298" s="11" t="s">
        <v>42</v>
      </c>
      <c r="B298" s="12" t="s">
        <v>197</v>
      </c>
      <c r="C298" s="64" t="s">
        <v>234</v>
      </c>
      <c r="D298" s="12"/>
      <c r="E298" s="52"/>
    </row>
    <row r="299" spans="1:5" x14ac:dyDescent="0.25">
      <c r="A299" s="20"/>
      <c r="B299" s="19"/>
      <c r="C299" s="21" t="s">
        <v>17</v>
      </c>
      <c r="D299" s="14">
        <f>SUM(D300:D300)</f>
        <v>2240</v>
      </c>
      <c r="E299" s="52"/>
    </row>
    <row r="300" spans="1:5" x14ac:dyDescent="0.25">
      <c r="A300" s="14">
        <v>2300</v>
      </c>
      <c r="B300" s="19"/>
      <c r="C300" s="19" t="s">
        <v>71</v>
      </c>
      <c r="D300" s="14">
        <v>2240</v>
      </c>
      <c r="E300" s="52"/>
    </row>
    <row r="301" spans="1:5" x14ac:dyDescent="0.25">
      <c r="A301" s="11" t="s">
        <v>62</v>
      </c>
      <c r="B301" s="12" t="s">
        <v>63</v>
      </c>
      <c r="C301" s="64" t="s">
        <v>64</v>
      </c>
      <c r="D301" s="12"/>
      <c r="E301" s="52"/>
    </row>
    <row r="302" spans="1:5" x14ac:dyDescent="0.25">
      <c r="A302" s="20"/>
      <c r="B302" s="19"/>
      <c r="C302" s="21" t="s">
        <v>17</v>
      </c>
      <c r="D302" s="14">
        <f>SUM(D303:D303)</f>
        <v>4072</v>
      </c>
      <c r="E302" s="52" t="s">
        <v>35</v>
      </c>
    </row>
    <row r="303" spans="1:5" x14ac:dyDescent="0.25">
      <c r="A303" s="14">
        <v>2300</v>
      </c>
      <c r="B303" s="19"/>
      <c r="C303" s="19" t="s">
        <v>71</v>
      </c>
      <c r="D303" s="14">
        <v>4072</v>
      </c>
      <c r="E303" s="52"/>
    </row>
    <row r="304" spans="1:5" ht="26.25" x14ac:dyDescent="0.25">
      <c r="A304" s="11" t="s">
        <v>36</v>
      </c>
      <c r="B304" s="12" t="s">
        <v>16</v>
      </c>
      <c r="C304" s="64" t="s">
        <v>241</v>
      </c>
      <c r="D304" s="12"/>
      <c r="E304" s="52"/>
    </row>
    <row r="305" spans="1:6" x14ac:dyDescent="0.25">
      <c r="A305" s="20"/>
      <c r="B305" s="19"/>
      <c r="C305" s="21" t="s">
        <v>17</v>
      </c>
      <c r="D305" s="14">
        <f>SUM(D306:D306)</f>
        <v>410</v>
      </c>
      <c r="E305" s="52" t="s">
        <v>35</v>
      </c>
    </row>
    <row r="306" spans="1:6" x14ac:dyDescent="0.25">
      <c r="A306" s="14">
        <v>2200</v>
      </c>
      <c r="B306" s="19"/>
      <c r="C306" s="19" t="s">
        <v>26</v>
      </c>
      <c r="D306" s="14">
        <v>410</v>
      </c>
      <c r="E306" s="52"/>
    </row>
    <row r="307" spans="1:6" ht="26.25" x14ac:dyDescent="0.25">
      <c r="A307" s="11" t="s">
        <v>158</v>
      </c>
      <c r="B307" s="12" t="s">
        <v>16</v>
      </c>
      <c r="C307" s="64" t="s">
        <v>242</v>
      </c>
      <c r="D307" s="12"/>
      <c r="E307" s="52"/>
    </row>
    <row r="308" spans="1:6" x14ac:dyDescent="0.25">
      <c r="A308" s="20"/>
      <c r="B308" s="19"/>
      <c r="C308" s="21" t="s">
        <v>17</v>
      </c>
      <c r="D308" s="14">
        <f>SUM(D309:D309)</f>
        <v>300</v>
      </c>
      <c r="E308" s="52" t="s">
        <v>35</v>
      </c>
    </row>
    <row r="309" spans="1:6" x14ac:dyDescent="0.25">
      <c r="A309" s="14">
        <v>2200</v>
      </c>
      <c r="B309" s="19"/>
      <c r="C309" s="19" t="s">
        <v>26</v>
      </c>
      <c r="D309" s="14">
        <v>300</v>
      </c>
      <c r="E309" s="52"/>
    </row>
    <row r="310" spans="1:6" ht="26.25" x14ac:dyDescent="0.25">
      <c r="A310" s="11" t="s">
        <v>115</v>
      </c>
      <c r="B310" s="12" t="s">
        <v>63</v>
      </c>
      <c r="C310" s="64" t="s">
        <v>243</v>
      </c>
      <c r="D310" s="12"/>
      <c r="E310" s="52"/>
    </row>
    <row r="311" spans="1:6" x14ac:dyDescent="0.25">
      <c r="A311" s="20"/>
      <c r="B311" s="19"/>
      <c r="C311" s="21" t="s">
        <v>17</v>
      </c>
      <c r="D311" s="14">
        <f>SUM(D312:D313)</f>
        <v>9176</v>
      </c>
      <c r="E311" s="52" t="s">
        <v>35</v>
      </c>
    </row>
    <row r="312" spans="1:6" x14ac:dyDescent="0.25">
      <c r="A312" s="14">
        <v>2300</v>
      </c>
      <c r="B312" s="19"/>
      <c r="C312" s="19" t="s">
        <v>71</v>
      </c>
      <c r="D312" s="14">
        <v>826</v>
      </c>
      <c r="E312" s="52"/>
    </row>
    <row r="313" spans="1:6" x14ac:dyDescent="0.25">
      <c r="A313" s="11">
        <v>5200</v>
      </c>
      <c r="B313" s="16"/>
      <c r="C313" s="21" t="s">
        <v>33</v>
      </c>
      <c r="D313" s="18">
        <v>8350</v>
      </c>
      <c r="E313" s="52"/>
    </row>
    <row r="314" spans="1:6" x14ac:dyDescent="0.25">
      <c r="A314" s="66"/>
      <c r="B314" s="67"/>
      <c r="C314" s="68"/>
      <c r="D314" s="69"/>
      <c r="E314" s="52"/>
      <c r="F314" s="46">
        <f>D311+D308+D305+D302+D260+D257+D254+D184+D174+D170+D167+D164+D161+D158+D84+F82+D61+F53</f>
        <v>96056</v>
      </c>
    </row>
    <row r="315" spans="1:6" x14ac:dyDescent="0.25">
      <c r="A315" s="2" t="s">
        <v>23</v>
      </c>
    </row>
    <row r="316" spans="1:6" x14ac:dyDescent="0.25">
      <c r="A316" s="1"/>
      <c r="B316" s="1"/>
      <c r="D316" s="1"/>
    </row>
    <row r="317" spans="1:6" x14ac:dyDescent="0.25">
      <c r="A317" s="3" t="s">
        <v>2</v>
      </c>
      <c r="B317" s="6" t="s">
        <v>3</v>
      </c>
      <c r="C317" s="5" t="s">
        <v>13</v>
      </c>
      <c r="D317" s="6" t="s">
        <v>4</v>
      </c>
      <c r="E317" s="10" t="s">
        <v>14</v>
      </c>
    </row>
    <row r="318" spans="1:6" ht="26.25" x14ac:dyDescent="0.25">
      <c r="A318" s="20" t="s">
        <v>19</v>
      </c>
      <c r="B318" s="19" t="s">
        <v>16</v>
      </c>
      <c r="C318" s="13" t="s">
        <v>20</v>
      </c>
      <c r="D318" s="14"/>
    </row>
    <row r="319" spans="1:6" x14ac:dyDescent="0.25">
      <c r="A319" s="11"/>
      <c r="B319" s="16"/>
      <c r="C319" s="21" t="s">
        <v>17</v>
      </c>
      <c r="D319" s="18">
        <f>SUM(D320:D320)</f>
        <v>-8500</v>
      </c>
      <c r="E319" t="s">
        <v>24</v>
      </c>
    </row>
    <row r="320" spans="1:6" x14ac:dyDescent="0.25">
      <c r="A320" s="14">
        <v>6000</v>
      </c>
      <c r="B320" s="19"/>
      <c r="C320" s="19" t="s">
        <v>21</v>
      </c>
      <c r="D320" s="14">
        <v>-8500</v>
      </c>
    </row>
    <row r="321" spans="1:5" x14ac:dyDescent="0.25">
      <c r="A321" s="11" t="s">
        <v>25</v>
      </c>
      <c r="B321" s="19" t="s">
        <v>16</v>
      </c>
      <c r="C321" s="13" t="s">
        <v>29</v>
      </c>
      <c r="D321" s="14"/>
    </row>
    <row r="322" spans="1:5" ht="60" x14ac:dyDescent="0.25">
      <c r="A322" s="11"/>
      <c r="B322" s="16"/>
      <c r="C322" s="21" t="s">
        <v>17</v>
      </c>
      <c r="D322" s="18">
        <f>SUM(D323:D323)</f>
        <v>-32642</v>
      </c>
      <c r="E322" s="52" t="s">
        <v>221</v>
      </c>
    </row>
    <row r="323" spans="1:5" x14ac:dyDescent="0.25">
      <c r="A323" s="14">
        <v>2200</v>
      </c>
      <c r="B323" s="19"/>
      <c r="C323" s="19" t="s">
        <v>26</v>
      </c>
      <c r="D323" s="14">
        <v>-32642</v>
      </c>
    </row>
    <row r="324" spans="1:5" ht="26.25" x14ac:dyDescent="0.25">
      <c r="A324" s="11" t="s">
        <v>62</v>
      </c>
      <c r="B324" s="19" t="s">
        <v>16</v>
      </c>
      <c r="C324" s="13" t="s">
        <v>65</v>
      </c>
      <c r="D324" s="14"/>
    </row>
    <row r="325" spans="1:5" ht="30" x14ac:dyDescent="0.25">
      <c r="A325" s="11"/>
      <c r="B325" s="16"/>
      <c r="C325" s="21" t="s">
        <v>17</v>
      </c>
      <c r="D325" s="18">
        <f>SUM(D326:D326)</f>
        <v>-700</v>
      </c>
      <c r="E325" s="52" t="s">
        <v>128</v>
      </c>
    </row>
    <row r="326" spans="1:5" x14ac:dyDescent="0.25">
      <c r="A326" s="14">
        <v>2200</v>
      </c>
      <c r="B326" s="19"/>
      <c r="C326" s="19" t="s">
        <v>26</v>
      </c>
      <c r="D326" s="14">
        <v>-700</v>
      </c>
    </row>
    <row r="327" spans="1:5" ht="26.25" x14ac:dyDescent="0.25">
      <c r="A327" s="11" t="s">
        <v>62</v>
      </c>
      <c r="B327" s="19" t="s">
        <v>16</v>
      </c>
      <c r="C327" s="13" t="s">
        <v>68</v>
      </c>
      <c r="D327" s="14"/>
    </row>
    <row r="328" spans="1:5" x14ac:dyDescent="0.25">
      <c r="A328" s="11"/>
      <c r="B328" s="16"/>
      <c r="C328" s="21" t="s">
        <v>17</v>
      </c>
      <c r="D328" s="18">
        <f>SUM(D329:D329)</f>
        <v>-100</v>
      </c>
      <c r="E328" t="s">
        <v>69</v>
      </c>
    </row>
    <row r="329" spans="1:5" x14ac:dyDescent="0.25">
      <c r="A329" s="14">
        <v>3200</v>
      </c>
      <c r="B329" s="19"/>
      <c r="C329" s="19" t="s">
        <v>70</v>
      </c>
      <c r="D329" s="14">
        <v>-100</v>
      </c>
    </row>
    <row r="330" spans="1:5" ht="26.25" x14ac:dyDescent="0.25">
      <c r="A330" s="11" t="s">
        <v>62</v>
      </c>
      <c r="B330" s="19" t="s">
        <v>16</v>
      </c>
      <c r="C330" s="13" t="s">
        <v>81</v>
      </c>
      <c r="D330" s="14"/>
    </row>
    <row r="331" spans="1:5" x14ac:dyDescent="0.25">
      <c r="A331" s="11"/>
      <c r="B331" s="16"/>
      <c r="C331" s="21" t="s">
        <v>17</v>
      </c>
      <c r="D331" s="18">
        <f>SUM(D332:D332)</f>
        <v>-1000</v>
      </c>
      <c r="E331" t="s">
        <v>80</v>
      </c>
    </row>
    <row r="332" spans="1:5" x14ac:dyDescent="0.25">
      <c r="A332" s="14">
        <v>2200</v>
      </c>
      <c r="B332" s="19"/>
      <c r="C332" s="19" t="s">
        <v>26</v>
      </c>
      <c r="D332" s="14">
        <v>-1000</v>
      </c>
    </row>
    <row r="333" spans="1:5" ht="26.25" x14ac:dyDescent="0.25">
      <c r="A333" s="11" t="s">
        <v>121</v>
      </c>
      <c r="B333" s="19" t="s">
        <v>16</v>
      </c>
      <c r="C333" s="13" t="s">
        <v>167</v>
      </c>
      <c r="D333" s="14"/>
    </row>
    <row r="334" spans="1:5" x14ac:dyDescent="0.25">
      <c r="A334" s="11"/>
      <c r="B334" s="16"/>
      <c r="C334" s="21" t="s">
        <v>17</v>
      </c>
      <c r="D334" s="18">
        <f>SUM(D335:D335)</f>
        <v>-800</v>
      </c>
      <c r="E334" t="s">
        <v>168</v>
      </c>
    </row>
    <row r="335" spans="1:5" x14ac:dyDescent="0.25">
      <c r="A335" s="14">
        <v>2100</v>
      </c>
      <c r="B335" s="19"/>
      <c r="C335" s="19" t="s">
        <v>169</v>
      </c>
      <c r="D335" s="14">
        <v>-800</v>
      </c>
    </row>
    <row r="336" spans="1:5" x14ac:dyDescent="0.25">
      <c r="A336" s="11" t="s">
        <v>27</v>
      </c>
      <c r="B336" s="19" t="s">
        <v>63</v>
      </c>
      <c r="C336" s="13" t="s">
        <v>175</v>
      </c>
      <c r="D336" s="14"/>
    </row>
    <row r="337" spans="1:5" x14ac:dyDescent="0.25">
      <c r="A337" s="11"/>
      <c r="B337" s="16"/>
      <c r="C337" s="21" t="s">
        <v>17</v>
      </c>
      <c r="D337" s="18">
        <f>SUM(D338:D338)</f>
        <v>-133</v>
      </c>
      <c r="E337" t="s">
        <v>176</v>
      </c>
    </row>
    <row r="338" spans="1:5" x14ac:dyDescent="0.25">
      <c r="A338" s="14">
        <v>2200</v>
      </c>
      <c r="B338" s="19"/>
      <c r="C338" s="19" t="s">
        <v>26</v>
      </c>
      <c r="D338" s="14">
        <v>-133</v>
      </c>
    </row>
    <row r="339" spans="1:5" ht="26.25" x14ac:dyDescent="0.25">
      <c r="A339" s="11" t="s">
        <v>121</v>
      </c>
      <c r="B339" s="19" t="s">
        <v>16</v>
      </c>
      <c r="C339" s="13" t="s">
        <v>222</v>
      </c>
      <c r="D339" s="14"/>
    </row>
    <row r="340" spans="1:5" x14ac:dyDescent="0.25">
      <c r="A340" s="11"/>
      <c r="B340" s="16"/>
      <c r="C340" s="21" t="s">
        <v>17</v>
      </c>
      <c r="D340" s="18">
        <f>SUM(D341:D341)</f>
        <v>-193</v>
      </c>
      <c r="E340" t="s">
        <v>176</v>
      </c>
    </row>
    <row r="341" spans="1:5" x14ac:dyDescent="0.25">
      <c r="A341" s="14">
        <v>2200</v>
      </c>
      <c r="B341" s="19"/>
      <c r="C341" s="19" t="s">
        <v>26</v>
      </c>
      <c r="D341" s="14">
        <v>-193</v>
      </c>
    </row>
    <row r="342" spans="1:5" ht="45" x14ac:dyDescent="0.25">
      <c r="A342" s="11" t="s">
        <v>158</v>
      </c>
      <c r="B342" s="19" t="s">
        <v>16</v>
      </c>
      <c r="C342" s="17" t="s">
        <v>232</v>
      </c>
      <c r="D342" s="14"/>
    </row>
    <row r="343" spans="1:5" ht="30" x14ac:dyDescent="0.25">
      <c r="A343" s="11"/>
      <c r="B343" s="16"/>
      <c r="C343" s="21" t="s">
        <v>17</v>
      </c>
      <c r="D343" s="18">
        <f>D344</f>
        <v>-11289</v>
      </c>
      <c r="E343" s="52" t="s">
        <v>233</v>
      </c>
    </row>
    <row r="344" spans="1:5" x14ac:dyDescent="0.25">
      <c r="A344" s="11">
        <v>3200</v>
      </c>
      <c r="B344" s="16"/>
      <c r="C344" s="21" t="s">
        <v>224</v>
      </c>
      <c r="D344" s="18">
        <v>-11289</v>
      </c>
    </row>
    <row r="345" spans="1:5" x14ac:dyDescent="0.25">
      <c r="A345" s="22"/>
      <c r="B345" s="23"/>
      <c r="C345" s="23"/>
      <c r="D345" s="22"/>
    </row>
    <row r="346" spans="1:5" x14ac:dyDescent="0.25">
      <c r="A346" s="2" t="s">
        <v>107</v>
      </c>
    </row>
    <row r="347" spans="1:5" x14ac:dyDescent="0.25">
      <c r="A347" s="1"/>
      <c r="B347" s="1"/>
      <c r="D347" s="1"/>
    </row>
    <row r="348" spans="1:5" x14ac:dyDescent="0.25">
      <c r="A348" s="3" t="s">
        <v>2</v>
      </c>
      <c r="B348" s="6" t="s">
        <v>3</v>
      </c>
      <c r="C348" s="5" t="s">
        <v>13</v>
      </c>
      <c r="D348" s="6" t="s">
        <v>4</v>
      </c>
      <c r="E348" s="25" t="s">
        <v>14</v>
      </c>
    </row>
    <row r="349" spans="1:5" x14ac:dyDescent="0.25">
      <c r="A349" s="39" t="s">
        <v>62</v>
      </c>
      <c r="B349" s="41" t="s">
        <v>90</v>
      </c>
      <c r="C349" s="42" t="s">
        <v>108</v>
      </c>
      <c r="D349" s="43"/>
      <c r="E349" s="1"/>
    </row>
    <row r="350" spans="1:5" x14ac:dyDescent="0.25">
      <c r="A350" s="11"/>
      <c r="B350" s="44"/>
      <c r="C350" s="40" t="s">
        <v>17</v>
      </c>
      <c r="D350" s="45">
        <f>SUM(D351:D353)</f>
        <v>0</v>
      </c>
      <c r="E350" s="1"/>
    </row>
    <row r="351" spans="1:5" ht="26.25" x14ac:dyDescent="0.25">
      <c r="A351" s="11">
        <v>1100</v>
      </c>
      <c r="B351" s="44"/>
      <c r="C351" s="40" t="s">
        <v>109</v>
      </c>
      <c r="D351" s="45">
        <v>943</v>
      </c>
      <c r="E351" s="28" t="s">
        <v>110</v>
      </c>
    </row>
    <row r="352" spans="1:5" x14ac:dyDescent="0.25">
      <c r="A352" s="11">
        <v>1200</v>
      </c>
      <c r="B352" s="44"/>
      <c r="C352" s="40" t="s">
        <v>111</v>
      </c>
      <c r="D352" s="43">
        <v>47</v>
      </c>
      <c r="E352" s="1"/>
    </row>
    <row r="353" spans="1:6" x14ac:dyDescent="0.25">
      <c r="A353" s="11">
        <v>2200</v>
      </c>
      <c r="B353" s="44"/>
      <c r="C353" s="40" t="s">
        <v>60</v>
      </c>
      <c r="D353" s="43">
        <v>-990</v>
      </c>
      <c r="E353" s="1"/>
    </row>
    <row r="354" spans="1:6" x14ac:dyDescent="0.25">
      <c r="A354" s="22"/>
      <c r="B354" s="23"/>
      <c r="C354" s="23"/>
      <c r="D354" s="22"/>
    </row>
    <row r="355" spans="1:6" x14ac:dyDescent="0.25">
      <c r="A355" s="22"/>
      <c r="B355" s="23"/>
      <c r="C355" s="23"/>
      <c r="D355" s="22"/>
      <c r="E355" s="46">
        <f>D116+D112+D107+D103+D100+D96+D84+D78+D74+D70+D67+D64+D61+D134+D131+D137+D140+D143+D146+F82+D155+D158+D161+D164+D167+D170+D174+F53+D184+D257+D254+D260+D302+D305+D308+D311</f>
        <v>128773</v>
      </c>
      <c r="F355" s="46">
        <f>D245+D248+D251</f>
        <v>30849</v>
      </c>
    </row>
    <row r="356" spans="1:6" x14ac:dyDescent="0.25">
      <c r="A356" s="77" t="s">
        <v>38</v>
      </c>
      <c r="B356" s="77"/>
      <c r="C356" s="77"/>
      <c r="D356" s="77"/>
    </row>
    <row r="357" spans="1:6" x14ac:dyDescent="0.25">
      <c r="A357" s="24"/>
      <c r="B357" s="24"/>
      <c r="C357" s="24"/>
      <c r="D357" s="24"/>
    </row>
    <row r="358" spans="1:6" x14ac:dyDescent="0.25">
      <c r="A358" s="2" t="s">
        <v>39</v>
      </c>
      <c r="B358" s="2"/>
      <c r="D358" s="1"/>
    </row>
    <row r="359" spans="1:6" x14ac:dyDescent="0.25">
      <c r="B359" s="1"/>
      <c r="C359" s="2"/>
      <c r="D359" s="1"/>
    </row>
    <row r="360" spans="1:6" x14ac:dyDescent="0.25">
      <c r="A360" s="3" t="s">
        <v>2</v>
      </c>
      <c r="B360" s="4" t="s">
        <v>3</v>
      </c>
      <c r="C360" s="5" t="s">
        <v>3</v>
      </c>
      <c r="D360" s="6" t="s">
        <v>4</v>
      </c>
    </row>
    <row r="361" spans="1:6" x14ac:dyDescent="0.25">
      <c r="A361" s="7" t="s">
        <v>5</v>
      </c>
      <c r="B361" s="7" t="s">
        <v>126</v>
      </c>
      <c r="C361" s="7" t="s">
        <v>6</v>
      </c>
      <c r="D361" s="8">
        <v>1067</v>
      </c>
    </row>
    <row r="362" spans="1:6" x14ac:dyDescent="0.25">
      <c r="A362" s="7" t="s">
        <v>5</v>
      </c>
      <c r="B362" s="7" t="s">
        <v>244</v>
      </c>
      <c r="C362" s="7" t="s">
        <v>6</v>
      </c>
      <c r="D362" s="8">
        <v>1067</v>
      </c>
    </row>
    <row r="364" spans="1:6" x14ac:dyDescent="0.25">
      <c r="A364" s="2" t="s">
        <v>40</v>
      </c>
    </row>
    <row r="365" spans="1:6" x14ac:dyDescent="0.25">
      <c r="A365" s="1"/>
      <c r="B365" s="1"/>
      <c r="D365" s="1"/>
    </row>
    <row r="366" spans="1:6" x14ac:dyDescent="0.25">
      <c r="A366" s="3" t="s">
        <v>2</v>
      </c>
      <c r="B366" s="6" t="s">
        <v>3</v>
      </c>
      <c r="C366" s="5" t="s">
        <v>13</v>
      </c>
      <c r="D366" s="6" t="s">
        <v>4</v>
      </c>
      <c r="E366" s="25" t="s">
        <v>14</v>
      </c>
    </row>
    <row r="367" spans="1:6" ht="30" x14ac:dyDescent="0.25">
      <c r="A367" s="11" t="s">
        <v>74</v>
      </c>
      <c r="B367" s="19" t="s">
        <v>66</v>
      </c>
      <c r="C367" s="26" t="s">
        <v>75</v>
      </c>
      <c r="D367" s="14"/>
      <c r="E367" s="30"/>
    </row>
    <row r="368" spans="1:6" x14ac:dyDescent="0.25">
      <c r="A368" s="11"/>
      <c r="B368" s="16"/>
      <c r="C368" s="21" t="s">
        <v>17</v>
      </c>
      <c r="D368" s="18">
        <f>SUM(D369:D369)</f>
        <v>1307</v>
      </c>
      <c r="E368" s="33" t="s">
        <v>214</v>
      </c>
    </row>
    <row r="369" spans="1:5" x14ac:dyDescent="0.25">
      <c r="A369" s="12">
        <v>2200</v>
      </c>
      <c r="B369" s="12"/>
      <c r="C369" s="12" t="s">
        <v>60</v>
      </c>
      <c r="D369" s="12">
        <v>1307</v>
      </c>
      <c r="E369" s="30"/>
    </row>
    <row r="370" spans="1:5" x14ac:dyDescent="0.25">
      <c r="A370" s="11" t="s">
        <v>15</v>
      </c>
      <c r="B370" s="12" t="s">
        <v>16</v>
      </c>
      <c r="C370" s="13" t="s">
        <v>6</v>
      </c>
      <c r="D370" s="14"/>
      <c r="E370" s="25"/>
    </row>
    <row r="371" spans="1:5" x14ac:dyDescent="0.25">
      <c r="A371" s="11"/>
      <c r="B371" s="16"/>
      <c r="C371" s="17" t="s">
        <v>17</v>
      </c>
      <c r="D371" s="18">
        <f>D372</f>
        <v>2134</v>
      </c>
      <c r="E371" s="59" t="s">
        <v>214</v>
      </c>
    </row>
    <row r="372" spans="1:5" x14ac:dyDescent="0.25">
      <c r="A372" s="14">
        <v>7200</v>
      </c>
      <c r="B372" s="19"/>
      <c r="C372" s="19" t="s">
        <v>18</v>
      </c>
      <c r="D372" s="14">
        <v>2134</v>
      </c>
      <c r="E372" s="25"/>
    </row>
    <row r="373" spans="1:5" ht="30" x14ac:dyDescent="0.25">
      <c r="A373" s="11" t="s">
        <v>74</v>
      </c>
      <c r="B373" s="19" t="s">
        <v>150</v>
      </c>
      <c r="C373" s="26" t="s">
        <v>75</v>
      </c>
      <c r="D373" s="14"/>
      <c r="E373" s="30"/>
    </row>
    <row r="374" spans="1:5" x14ac:dyDescent="0.25">
      <c r="A374" s="11"/>
      <c r="B374" s="16"/>
      <c r="C374" s="21" t="s">
        <v>17</v>
      </c>
      <c r="D374" s="18">
        <f>SUM(D375:D376)</f>
        <v>1067</v>
      </c>
      <c r="E374" s="33" t="s">
        <v>151</v>
      </c>
    </row>
    <row r="375" spans="1:5" x14ac:dyDescent="0.25">
      <c r="A375" s="12">
        <v>2200</v>
      </c>
      <c r="B375" s="12"/>
      <c r="C375" s="12" t="s">
        <v>60</v>
      </c>
      <c r="D375" s="12">
        <v>847</v>
      </c>
      <c r="E375" s="30"/>
    </row>
    <row r="376" spans="1:5" x14ac:dyDescent="0.25">
      <c r="A376" s="12">
        <v>2300</v>
      </c>
      <c r="B376" s="12"/>
      <c r="C376" s="12" t="s">
        <v>61</v>
      </c>
      <c r="D376" s="12">
        <v>220</v>
      </c>
      <c r="E376" s="25"/>
    </row>
    <row r="377" spans="1:5" ht="30" x14ac:dyDescent="0.25">
      <c r="A377" s="11" t="s">
        <v>42</v>
      </c>
      <c r="B377" s="19" t="s">
        <v>197</v>
      </c>
      <c r="C377" s="26" t="s">
        <v>235</v>
      </c>
      <c r="D377" s="14"/>
      <c r="E377" s="30"/>
    </row>
    <row r="378" spans="1:5" x14ac:dyDescent="0.25">
      <c r="A378" s="11"/>
      <c r="B378" s="16"/>
      <c r="C378" s="21" t="s">
        <v>17</v>
      </c>
      <c r="D378" s="18">
        <f>SUM(D379:D379)</f>
        <v>1067</v>
      </c>
      <c r="E378" s="33"/>
    </row>
    <row r="379" spans="1:5" x14ac:dyDescent="0.25">
      <c r="A379" s="12">
        <v>2200</v>
      </c>
      <c r="B379" s="12"/>
      <c r="C379" s="12" t="s">
        <v>60</v>
      </c>
      <c r="D379" s="12">
        <v>1067</v>
      </c>
      <c r="E379" s="30"/>
    </row>
    <row r="380" spans="1:5" x14ac:dyDescent="0.25">
      <c r="E380" s="46">
        <f>D368+D371</f>
        <v>3441</v>
      </c>
    </row>
    <row r="381" spans="1:5" x14ac:dyDescent="0.25">
      <c r="E381" s="25"/>
    </row>
    <row r="382" spans="1:5" x14ac:dyDescent="0.25">
      <c r="A382" s="2" t="s">
        <v>41</v>
      </c>
    </row>
    <row r="383" spans="1:5" x14ac:dyDescent="0.25">
      <c r="A383" s="1"/>
      <c r="B383" s="1"/>
      <c r="D383" s="1"/>
    </row>
    <row r="384" spans="1:5" x14ac:dyDescent="0.25">
      <c r="A384" s="3" t="s">
        <v>2</v>
      </c>
      <c r="B384" s="6" t="s">
        <v>3</v>
      </c>
      <c r="C384" s="5" t="s">
        <v>13</v>
      </c>
      <c r="D384" s="6" t="s">
        <v>4</v>
      </c>
      <c r="E384" s="25" t="s">
        <v>14</v>
      </c>
    </row>
    <row r="385" spans="1:5" x14ac:dyDescent="0.25">
      <c r="A385" s="11" t="s">
        <v>42</v>
      </c>
      <c r="B385" s="19" t="s">
        <v>31</v>
      </c>
      <c r="C385" s="26" t="s">
        <v>43</v>
      </c>
      <c r="D385" s="14"/>
    </row>
    <row r="386" spans="1:5" x14ac:dyDescent="0.25">
      <c r="A386" s="11"/>
      <c r="B386" s="16"/>
      <c r="C386" s="21" t="s">
        <v>17</v>
      </c>
      <c r="D386" s="18">
        <f>SUM(D387:D388)</f>
        <v>0</v>
      </c>
    </row>
    <row r="387" spans="1:5" x14ac:dyDescent="0.25">
      <c r="A387" s="14">
        <v>2200</v>
      </c>
      <c r="B387" s="19"/>
      <c r="C387" s="19" t="s">
        <v>26</v>
      </c>
      <c r="D387" s="14">
        <v>-1492</v>
      </c>
    </row>
    <row r="388" spans="1:5" x14ac:dyDescent="0.25">
      <c r="A388" s="12">
        <v>5200</v>
      </c>
      <c r="B388" s="12"/>
      <c r="C388" s="12" t="s">
        <v>44</v>
      </c>
      <c r="D388" s="12">
        <v>1492</v>
      </c>
      <c r="E388" t="s">
        <v>45</v>
      </c>
    </row>
    <row r="391" spans="1:5" x14ac:dyDescent="0.25">
      <c r="C391" s="72" t="s">
        <v>239</v>
      </c>
    </row>
    <row r="392" spans="1:5" ht="45" x14ac:dyDescent="0.25">
      <c r="C392" s="52" t="s">
        <v>240</v>
      </c>
      <c r="D392">
        <v>22608</v>
      </c>
      <c r="E392" t="s">
        <v>35</v>
      </c>
    </row>
  </sheetData>
  <autoFilter ref="A12:D35"/>
  <mergeCells count="23">
    <mergeCell ref="C1:E1"/>
    <mergeCell ref="C2:E2"/>
    <mergeCell ref="C3:E3"/>
    <mergeCell ref="C4:E4"/>
    <mergeCell ref="A46:D46"/>
    <mergeCell ref="A356:D356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6:E6"/>
    <mergeCell ref="A8:D8"/>
  </mergeCells>
  <pageMargins left="1.1811023622047245" right="0.78740157480314965" top="0.78740157480314965" bottom="0.78740157480314965" header="0.31496062992125984" footer="0.31496062992125984"/>
  <pageSetup paperSize="9" scale="71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DaceC</cp:lastModifiedBy>
  <cp:lastPrinted>2018-06-05T07:36:34Z</cp:lastPrinted>
  <dcterms:created xsi:type="dcterms:W3CDTF">2018-05-11T06:03:47Z</dcterms:created>
  <dcterms:modified xsi:type="dcterms:W3CDTF">2018-06-05T07:54:27Z</dcterms:modified>
</cp:coreProperties>
</file>